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95" windowHeight="8520" activeTab="0"/>
  </bookViews>
  <sheets>
    <sheet name="第2表" sheetId="1" r:id="rId1"/>
  </sheets>
  <definedNames>
    <definedName name="_xlnm.Print_Area" localSheetId="0">'第2表'!$A$1:$AD$33</definedName>
  </definedNames>
  <calcPr fullCalcOnLoad="1"/>
</workbook>
</file>

<file path=xl/sharedStrings.xml><?xml version="1.0" encoding="utf-8"?>
<sst xmlns="http://schemas.openxmlformats.org/spreadsheetml/2006/main" count="79" uniqueCount="52">
  <si>
    <t>各年５月１日現在</t>
  </si>
  <si>
    <t>（府内）</t>
  </si>
  <si>
    <t>区　　分</t>
  </si>
  <si>
    <t>合　計</t>
  </si>
  <si>
    <t>Ａ　高等学校等進学者</t>
  </si>
  <si>
    <t>Ｂ</t>
  </si>
  <si>
    <t>Ｃ　</t>
  </si>
  <si>
    <t>専修学校
一般課程等
入学者</t>
  </si>
  <si>
    <t xml:space="preserve"> Ｄ</t>
  </si>
  <si>
    <t>Ｅ　就職者（ 左記ＡＢＣＤを除く）</t>
  </si>
  <si>
    <t>Ｆ</t>
  </si>
  <si>
    <t xml:space="preserve"> Ｇ </t>
  </si>
  <si>
    <t>小　計</t>
  </si>
  <si>
    <t>高等学校（本科）</t>
  </si>
  <si>
    <t>高等学校別科</t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</si>
  <si>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後期課程
中等教育学校</t>
    </r>
  </si>
  <si>
    <t>高等専門学校</t>
  </si>
  <si>
    <r>
      <rPr>
        <b/>
        <sz val="9"/>
        <rFont val="ＭＳ Ｐゴシック"/>
        <family val="3"/>
      </rPr>
      <t>（本科･別科）</t>
    </r>
    <r>
      <rPr>
        <b/>
        <sz val="10"/>
        <rFont val="ＭＳ Ｐゴシック"/>
        <family val="3"/>
      </rPr>
      <t xml:space="preserve">
高等部
特別支援学校</t>
    </r>
  </si>
  <si>
    <t>高等課程進学者
専　修　学　校</t>
  </si>
  <si>
    <t>施設等入学者
公共職業能力開発</t>
  </si>
  <si>
    <t>小計</t>
  </si>
  <si>
    <t>自営業主等</t>
  </si>
  <si>
    <t>常用労働者</t>
  </si>
  <si>
    <t>臨時労働者</t>
  </si>
  <si>
    <t>左記以外の者</t>
  </si>
  <si>
    <t>死亡・不詳</t>
  </si>
  <si>
    <t>全日制</t>
  </si>
  <si>
    <t>定時制</t>
  </si>
  <si>
    <t>通信制</t>
  </si>
  <si>
    <t>一般課程
専修学校</t>
  </si>
  <si>
    <t>各種学校</t>
  </si>
  <si>
    <t xml:space="preserve">無期雇用労働者 </t>
  </si>
  <si>
    <t>有期雇用労働者（雇用契約の期間が一箇月以上の者）</t>
  </si>
  <si>
    <t>（卒業者総数）</t>
  </si>
  <si>
    <t>計</t>
  </si>
  <si>
    <t>国立</t>
  </si>
  <si>
    <t>公立</t>
  </si>
  <si>
    <t>私立</t>
  </si>
  <si>
    <t>京都公立</t>
  </si>
  <si>
    <t>京都市</t>
  </si>
  <si>
    <t>京都市を除く</t>
  </si>
  <si>
    <t>府　立</t>
  </si>
  <si>
    <t>乙　訓</t>
  </si>
  <si>
    <t>山　城</t>
  </si>
  <si>
    <t>南　丹</t>
  </si>
  <si>
    <t>中　丹</t>
  </si>
  <si>
    <t>丹　後</t>
  </si>
  <si>
    <t>（府外）</t>
  </si>
  <si>
    <t>義務教育学校後期課程の卒業者数を含む。</t>
  </si>
  <si>
    <t>第２表　公立中学校卒業者の府内・府外別進路状況</t>
  </si>
  <si>
    <t>注</t>
  </si>
  <si>
    <t>「Ａ」・「Ｂ」・「Ｃ」・「Ｄ」は就職進学者・入学者を含む。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</si>
</sst>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年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hair"/>
      <right style="hair"/>
      <top style="medium"/>
      <bottom/>
    </border>
    <border>
      <left/>
      <right style="thin"/>
      <top style="medium"/>
      <bottom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medium"/>
      <top/>
      <bottom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hair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hair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top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 textRotation="255" wrapText="1" indent="1"/>
      <protection/>
    </xf>
    <xf numFmtId="0" fontId="5" fillId="0" borderId="16" xfId="0" applyFont="1" applyBorder="1" applyAlignment="1" applyProtection="1">
      <alignment horizontal="center" vertical="top" textRotation="255" wrapText="1" indent="1"/>
      <protection/>
    </xf>
    <xf numFmtId="0" fontId="5" fillId="0" borderId="17" xfId="0" applyFont="1" applyBorder="1" applyAlignment="1" applyProtection="1">
      <alignment horizontal="center" vertical="top" textRotation="255" wrapText="1" indent="1"/>
      <protection/>
    </xf>
    <xf numFmtId="0" fontId="5" fillId="0" borderId="18" xfId="0" applyFont="1" applyBorder="1" applyAlignment="1" applyProtection="1">
      <alignment horizontal="center" vertical="top" textRotation="255" wrapText="1" indent="1"/>
      <protection/>
    </xf>
    <xf numFmtId="0" fontId="5" fillId="0" borderId="19" xfId="0" applyFont="1" applyBorder="1" applyAlignment="1" applyProtection="1">
      <alignment horizontal="center" vertical="top" textRotation="255" wrapText="1" indent="1"/>
      <protection/>
    </xf>
    <xf numFmtId="0" fontId="4" fillId="0" borderId="20" xfId="0" applyFont="1" applyFill="1" applyBorder="1" applyAlignment="1">
      <alignment horizontal="distributed"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1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41" fontId="0" fillId="0" borderId="26" xfId="48" applyNumberFormat="1" applyFont="1" applyFill="1" applyBorder="1" applyAlignment="1">
      <alignment vertical="center"/>
    </xf>
    <xf numFmtId="41" fontId="0" fillId="0" borderId="12" xfId="4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8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>
      <alignment vertical="center"/>
    </xf>
    <xf numFmtId="41" fontId="0" fillId="0" borderId="30" xfId="48" applyNumberFormat="1" applyFont="1" applyFill="1" applyBorder="1" applyAlignment="1">
      <alignment vertical="center"/>
    </xf>
    <xf numFmtId="41" fontId="0" fillId="0" borderId="31" xfId="48" applyNumberFormat="1" applyFont="1" applyFill="1" applyBorder="1" applyAlignment="1">
      <alignment vertical="center"/>
    </xf>
    <xf numFmtId="41" fontId="0" fillId="0" borderId="32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41" fontId="0" fillId="0" borderId="35" xfId="48" applyNumberFormat="1" applyFont="1" applyFill="1" applyBorder="1" applyAlignment="1">
      <alignment vertical="center"/>
    </xf>
    <xf numFmtId="41" fontId="0" fillId="0" borderId="36" xfId="48" applyNumberFormat="1" applyFont="1" applyFill="1" applyBorder="1" applyAlignment="1">
      <alignment vertical="center"/>
    </xf>
    <xf numFmtId="41" fontId="0" fillId="0" borderId="37" xfId="48" applyNumberFormat="1" applyFont="1" applyFill="1" applyBorder="1" applyAlignment="1">
      <alignment vertical="center"/>
    </xf>
    <xf numFmtId="41" fontId="0" fillId="0" borderId="38" xfId="48" applyNumberFormat="1" applyFont="1" applyFill="1" applyBorder="1" applyAlignment="1">
      <alignment vertical="center"/>
    </xf>
    <xf numFmtId="41" fontId="0" fillId="0" borderId="39" xfId="48" applyNumberFormat="1" applyFont="1" applyFill="1" applyBorder="1" applyAlignment="1">
      <alignment vertical="center"/>
    </xf>
    <xf numFmtId="41" fontId="0" fillId="0" borderId="40" xfId="48" applyNumberFormat="1" applyFont="1" applyFill="1" applyBorder="1" applyAlignment="1">
      <alignment vertical="center"/>
    </xf>
    <xf numFmtId="41" fontId="0" fillId="0" borderId="41" xfId="48" applyNumberFormat="1" applyFont="1" applyFill="1" applyBorder="1" applyAlignment="1">
      <alignment vertical="center"/>
    </xf>
    <xf numFmtId="41" fontId="0" fillId="0" borderId="42" xfId="48" applyNumberFormat="1" applyFont="1" applyFill="1" applyBorder="1" applyAlignment="1">
      <alignment vertical="center"/>
    </xf>
    <xf numFmtId="41" fontId="0" fillId="0" borderId="43" xfId="48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4" xfId="0" applyFont="1" applyFill="1" applyBorder="1" applyAlignment="1">
      <alignment horizontal="distributed" vertical="center"/>
    </xf>
    <xf numFmtId="41" fontId="0" fillId="0" borderId="45" xfId="48" applyNumberFormat="1" applyFont="1" applyFill="1" applyBorder="1" applyAlignment="1">
      <alignment vertical="center"/>
    </xf>
    <xf numFmtId="41" fontId="0" fillId="0" borderId="46" xfId="48" applyNumberFormat="1" applyFont="1" applyFill="1" applyBorder="1" applyAlignment="1">
      <alignment vertical="center"/>
    </xf>
    <xf numFmtId="41" fontId="0" fillId="0" borderId="47" xfId="48" applyNumberFormat="1" applyFont="1" applyFill="1" applyBorder="1" applyAlignment="1">
      <alignment vertical="center"/>
    </xf>
    <xf numFmtId="41" fontId="0" fillId="0" borderId="48" xfId="48" applyNumberFormat="1" applyFont="1" applyFill="1" applyBorder="1" applyAlignment="1">
      <alignment vertical="center"/>
    </xf>
    <xf numFmtId="41" fontId="0" fillId="0" borderId="49" xfId="48" applyNumberFormat="1" applyFont="1" applyFill="1" applyBorder="1" applyAlignment="1">
      <alignment vertical="center"/>
    </xf>
    <xf numFmtId="41" fontId="0" fillId="0" borderId="50" xfId="48" applyNumberFormat="1" applyFont="1" applyFill="1" applyBorder="1" applyAlignment="1">
      <alignment vertical="center"/>
    </xf>
    <xf numFmtId="41" fontId="0" fillId="0" borderId="51" xfId="48" applyNumberFormat="1" applyFont="1" applyFill="1" applyBorder="1" applyAlignment="1">
      <alignment vertical="center"/>
    </xf>
    <xf numFmtId="41" fontId="0" fillId="0" borderId="52" xfId="48" applyNumberFormat="1" applyFont="1" applyFill="1" applyBorder="1" applyAlignment="1">
      <alignment vertical="center"/>
    </xf>
    <xf numFmtId="41" fontId="0" fillId="0" borderId="53" xfId="48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right" vertical="center"/>
    </xf>
    <xf numFmtId="41" fontId="0" fillId="0" borderId="44" xfId="48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41" fontId="0" fillId="0" borderId="58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/>
    </xf>
    <xf numFmtId="41" fontId="43" fillId="0" borderId="31" xfId="48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Border="1" applyAlignment="1" applyProtection="1">
      <alignment horizontal="center" vertical="center" textRotation="255" wrapText="1"/>
      <protection/>
    </xf>
    <xf numFmtId="0" fontId="6" fillId="0" borderId="19" xfId="0" applyFont="1" applyBorder="1" applyAlignment="1" applyProtection="1">
      <alignment horizontal="center" vertical="center" textRotation="255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top" textRotation="255" wrapText="1"/>
      <protection/>
    </xf>
    <xf numFmtId="0" fontId="6" fillId="0" borderId="28" xfId="0" applyFont="1" applyBorder="1" applyAlignment="1" applyProtection="1">
      <alignment horizontal="center" vertical="top" textRotation="255" wrapText="1"/>
      <protection/>
    </xf>
    <xf numFmtId="0" fontId="6" fillId="0" borderId="15" xfId="0" applyFont="1" applyBorder="1" applyAlignment="1" applyProtection="1">
      <alignment horizontal="center" vertical="top" textRotation="255" wrapText="1"/>
      <protection/>
    </xf>
    <xf numFmtId="0" fontId="6" fillId="0" borderId="13" xfId="0" applyFont="1" applyBorder="1" applyAlignment="1" applyProtection="1">
      <alignment horizontal="center" vertical="center" textRotation="255" wrapText="1"/>
      <protection/>
    </xf>
    <xf numFmtId="0" fontId="6" fillId="0" borderId="16" xfId="0" applyFont="1" applyBorder="1" applyAlignment="1" applyProtection="1">
      <alignment horizontal="center" vertical="center" textRotation="255" wrapText="1"/>
      <protection/>
    </xf>
    <xf numFmtId="0" fontId="5" fillId="0" borderId="54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textRotation="255" wrapText="1" shrinkToFit="1"/>
      <protection/>
    </xf>
    <xf numFmtId="0" fontId="8" fillId="0" borderId="59" xfId="0" applyFont="1" applyBorder="1" applyAlignment="1" applyProtection="1">
      <alignment horizontal="center" vertical="center" textRotation="255" wrapText="1" shrinkToFit="1"/>
      <protection/>
    </xf>
    <xf numFmtId="0" fontId="5" fillId="0" borderId="31" xfId="0" applyFont="1" applyBorder="1" applyAlignment="1" applyProtection="1">
      <alignment horizontal="center" vertical="top" textRotation="255" wrapText="1" indent="1"/>
      <protection/>
    </xf>
    <xf numFmtId="0" fontId="6" fillId="0" borderId="19" xfId="0" applyFont="1" applyBorder="1" applyAlignment="1" applyProtection="1">
      <alignment horizontal="center" vertical="top" textRotation="255" wrapText="1" indent="1"/>
      <protection/>
    </xf>
    <xf numFmtId="0" fontId="5" fillId="0" borderId="28" xfId="0" applyFont="1" applyBorder="1" applyAlignment="1" applyProtection="1">
      <alignment horizontal="center" vertical="top" textRotation="255" wrapText="1" indent="1"/>
      <protection/>
    </xf>
    <xf numFmtId="0" fontId="6" fillId="0" borderId="28" xfId="0" applyFont="1" applyBorder="1" applyAlignment="1" applyProtection="1">
      <alignment horizontal="center" vertical="top" textRotation="255" wrapText="1" indent="1"/>
      <protection/>
    </xf>
    <xf numFmtId="0" fontId="6" fillId="0" borderId="15" xfId="0" applyFont="1" applyBorder="1" applyAlignment="1" applyProtection="1">
      <alignment horizontal="center" vertical="top" textRotation="255" wrapText="1" indent="1"/>
      <protection/>
    </xf>
    <xf numFmtId="0" fontId="4" fillId="0" borderId="0" xfId="0" applyFont="1" applyAlignment="1">
      <alignment horizontal="right"/>
    </xf>
    <xf numFmtId="0" fontId="5" fillId="0" borderId="33" xfId="0" applyFont="1" applyBorder="1" applyAlignment="1" applyProtection="1">
      <alignment horizontal="center" vertical="top" textRotation="255" wrapText="1"/>
      <protection/>
    </xf>
    <xf numFmtId="0" fontId="6" fillId="0" borderId="33" xfId="0" applyFont="1" applyBorder="1" applyAlignment="1" applyProtection="1">
      <alignment horizontal="center" vertical="top" textRotation="255" wrapText="1"/>
      <protection/>
    </xf>
    <xf numFmtId="0" fontId="6" fillId="0" borderId="60" xfId="0" applyFont="1" applyBorder="1" applyAlignment="1" applyProtection="1">
      <alignment horizontal="center" vertical="top" textRotation="255" wrapText="1"/>
      <protection/>
    </xf>
    <xf numFmtId="0" fontId="8" fillId="0" borderId="29" xfId="0" applyFont="1" applyBorder="1" applyAlignment="1" applyProtection="1">
      <alignment horizontal="center" vertical="center" wrapText="1" shrinkToFit="1"/>
      <protection/>
    </xf>
    <xf numFmtId="0" fontId="8" fillId="0" borderId="17" xfId="0" applyFont="1" applyBorder="1" applyAlignment="1" applyProtection="1">
      <alignment horizontal="center" vertical="center" wrapText="1" shrinkToFit="1"/>
      <protection/>
    </xf>
    <xf numFmtId="0" fontId="5" fillId="0" borderId="30" xfId="0" applyFont="1" applyBorder="1" applyAlignment="1" applyProtection="1">
      <alignment horizontal="center" vertical="top" textRotation="255" wrapText="1" indent="1"/>
      <protection/>
    </xf>
    <xf numFmtId="0" fontId="6" fillId="0" borderId="18" xfId="0" applyFont="1" applyBorder="1" applyAlignment="1" applyProtection="1">
      <alignment horizontal="center" vertical="top" textRotation="255" wrapText="1" indent="1"/>
      <protection/>
    </xf>
    <xf numFmtId="0" fontId="4" fillId="0" borderId="61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top" textRotation="255" wrapText="1" indent="1"/>
      <protection/>
    </xf>
    <xf numFmtId="0" fontId="5" fillId="0" borderId="15" xfId="0" applyFont="1" applyBorder="1" applyAlignment="1" applyProtection="1">
      <alignment horizontal="center" vertical="top" textRotation="255" wrapText="1"/>
      <protection/>
    </xf>
    <xf numFmtId="0" fontId="5" fillId="0" borderId="27" xfId="0" applyFont="1" applyBorder="1" applyAlignment="1" applyProtection="1">
      <alignment horizontal="center" vertical="top" textRotation="255" wrapText="1" indent="2"/>
      <protection/>
    </xf>
    <xf numFmtId="0" fontId="5" fillId="0" borderId="65" xfId="0" applyFont="1" applyBorder="1" applyAlignment="1" applyProtection="1">
      <alignment horizontal="center" vertical="top" textRotation="255" wrapText="1" indent="2"/>
      <protection/>
    </xf>
    <xf numFmtId="0" fontId="5" fillId="0" borderId="28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3"/>
  <sheetViews>
    <sheetView tabSelected="1" view="pageBreakPreview" zoomScale="90" zoomScaleNormal="85" zoomScaleSheetLayoutView="90" zoomScalePageLayoutView="0" workbookViewId="0" topLeftCell="A2">
      <pane xSplit="3" ySplit="7" topLeftCell="D9" activePane="bottomRight" state="frozen"/>
      <selection pane="topLeft" activeCell="X9" sqref="X9"/>
      <selection pane="topRight" activeCell="X9" sqref="X9"/>
      <selection pane="bottomLeft" activeCell="X9" sqref="X9"/>
      <selection pane="bottomRight" activeCell="T9" sqref="T9"/>
    </sheetView>
  </sheetViews>
  <sheetFormatPr defaultColWidth="9.00390625" defaultRowHeight="13.5"/>
  <cols>
    <col min="1" max="1" width="4.375" style="2" customWidth="1"/>
    <col min="2" max="2" width="12.875" style="2" customWidth="1"/>
    <col min="3" max="3" width="9.875" style="2" customWidth="1"/>
    <col min="4" max="4" width="9.375" style="2" customWidth="1"/>
    <col min="5" max="5" width="8.125" style="2" customWidth="1"/>
    <col min="6" max="6" width="6.875" style="2" customWidth="1"/>
    <col min="7" max="7" width="8.125" style="2" customWidth="1"/>
    <col min="8" max="13" width="6.875" style="2" customWidth="1"/>
    <col min="14" max="14" width="6.625" style="2" customWidth="1"/>
    <col min="15" max="15" width="4.625" style="2" customWidth="1"/>
    <col min="16" max="16" width="6.375" style="2" customWidth="1"/>
    <col min="17" max="17" width="5.00390625" style="2" customWidth="1"/>
    <col min="18" max="18" width="6.00390625" style="2" customWidth="1"/>
    <col min="19" max="19" width="6.25390625" style="2" customWidth="1"/>
    <col min="20" max="20" width="5.375" style="2" customWidth="1"/>
    <col min="21" max="21" width="5.875" style="2" customWidth="1"/>
    <col min="22" max="22" width="5.375" style="2" customWidth="1"/>
    <col min="23" max="23" width="5.625" style="2" customWidth="1"/>
    <col min="24" max="28" width="7.625" style="2" customWidth="1"/>
    <col min="29" max="29" width="5.00390625" style="2" customWidth="1"/>
    <col min="30" max="30" width="4.25390625" style="2" customWidth="1"/>
    <col min="31" max="16384" width="9.00390625" style="2" customWidth="1"/>
  </cols>
  <sheetData>
    <row r="2" ht="17.25">
      <c r="A2" s="1" t="s">
        <v>49</v>
      </c>
    </row>
    <row r="3" spans="2:30" ht="17.25">
      <c r="B3" s="1"/>
      <c r="X3" s="99" t="s">
        <v>0</v>
      </c>
      <c r="Y3" s="99"/>
      <c r="Z3" s="99"/>
      <c r="AA3" s="99"/>
      <c r="AB3" s="99"/>
      <c r="AC3" s="99"/>
      <c r="AD3" s="99"/>
    </row>
    <row r="4" spans="1:2" ht="14.25" thickBot="1">
      <c r="A4" s="107" t="s">
        <v>1</v>
      </c>
      <c r="B4" s="108"/>
    </row>
    <row r="5" spans="1:30" ht="22.5" customHeight="1">
      <c r="A5" s="109" t="s">
        <v>2</v>
      </c>
      <c r="B5" s="110"/>
      <c r="C5" s="115" t="s">
        <v>3</v>
      </c>
      <c r="D5" s="117" t="s">
        <v>4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3" t="s">
        <v>5</v>
      </c>
      <c r="T5" s="4" t="s">
        <v>6</v>
      </c>
      <c r="U5" s="85" t="s">
        <v>7</v>
      </c>
      <c r="V5" s="86"/>
      <c r="W5" s="3" t="s">
        <v>8</v>
      </c>
      <c r="X5" s="89" t="s">
        <v>9</v>
      </c>
      <c r="Y5" s="90"/>
      <c r="Z5" s="90"/>
      <c r="AA5" s="90"/>
      <c r="AB5" s="91"/>
      <c r="AC5" s="3" t="s">
        <v>10</v>
      </c>
      <c r="AD5" s="5" t="s">
        <v>11</v>
      </c>
    </row>
    <row r="6" spans="1:30" ht="26.25" customHeight="1">
      <c r="A6" s="111"/>
      <c r="B6" s="112"/>
      <c r="C6" s="116"/>
      <c r="D6" s="121" t="s">
        <v>12</v>
      </c>
      <c r="E6" s="123" t="s">
        <v>13</v>
      </c>
      <c r="F6" s="123"/>
      <c r="G6" s="123"/>
      <c r="H6" s="123"/>
      <c r="I6" s="123"/>
      <c r="J6" s="123"/>
      <c r="K6" s="123"/>
      <c r="L6" s="123"/>
      <c r="M6" s="123"/>
      <c r="N6" s="123"/>
      <c r="O6" s="96" t="s">
        <v>14</v>
      </c>
      <c r="P6" s="96" t="s">
        <v>15</v>
      </c>
      <c r="Q6" s="96" t="s">
        <v>16</v>
      </c>
      <c r="R6" s="96" t="s">
        <v>17</v>
      </c>
      <c r="S6" s="80" t="s">
        <v>18</v>
      </c>
      <c r="T6" s="6"/>
      <c r="U6" s="87"/>
      <c r="V6" s="88"/>
      <c r="W6" s="80" t="s">
        <v>19</v>
      </c>
      <c r="X6" s="83" t="s">
        <v>20</v>
      </c>
      <c r="Y6" s="77" t="s">
        <v>21</v>
      </c>
      <c r="Z6" s="79" t="s">
        <v>22</v>
      </c>
      <c r="AA6" s="79"/>
      <c r="AB6" s="92" t="s">
        <v>23</v>
      </c>
      <c r="AC6" s="80" t="s">
        <v>24</v>
      </c>
      <c r="AD6" s="100" t="s">
        <v>25</v>
      </c>
    </row>
    <row r="7" spans="1:30" ht="26.25" customHeight="1">
      <c r="A7" s="111"/>
      <c r="B7" s="112"/>
      <c r="C7" s="116"/>
      <c r="D7" s="121"/>
      <c r="E7" s="123" t="s">
        <v>26</v>
      </c>
      <c r="F7" s="123"/>
      <c r="G7" s="123"/>
      <c r="H7" s="123"/>
      <c r="I7" s="123" t="s">
        <v>27</v>
      </c>
      <c r="J7" s="123"/>
      <c r="K7" s="123"/>
      <c r="L7" s="123" t="s">
        <v>28</v>
      </c>
      <c r="M7" s="123"/>
      <c r="N7" s="123"/>
      <c r="O7" s="96"/>
      <c r="P7" s="97"/>
      <c r="Q7" s="96"/>
      <c r="R7" s="97"/>
      <c r="S7" s="80"/>
      <c r="T7" s="96" t="s">
        <v>12</v>
      </c>
      <c r="U7" s="94" t="s">
        <v>29</v>
      </c>
      <c r="V7" s="105" t="s">
        <v>30</v>
      </c>
      <c r="W7" s="81"/>
      <c r="X7" s="83"/>
      <c r="Y7" s="77"/>
      <c r="Z7" s="103" t="s">
        <v>31</v>
      </c>
      <c r="AA7" s="103" t="s">
        <v>32</v>
      </c>
      <c r="AB7" s="92"/>
      <c r="AC7" s="81"/>
      <c r="AD7" s="101"/>
    </row>
    <row r="8" spans="1:30" ht="56.25" customHeight="1" thickBot="1">
      <c r="A8" s="113"/>
      <c r="B8" s="114"/>
      <c r="C8" s="7" t="s">
        <v>33</v>
      </c>
      <c r="D8" s="122"/>
      <c r="E8" s="8" t="s">
        <v>34</v>
      </c>
      <c r="F8" s="9" t="s">
        <v>35</v>
      </c>
      <c r="G8" s="10" t="s">
        <v>36</v>
      </c>
      <c r="H8" s="11" t="s">
        <v>37</v>
      </c>
      <c r="I8" s="9" t="s">
        <v>34</v>
      </c>
      <c r="J8" s="12" t="s">
        <v>36</v>
      </c>
      <c r="K8" s="11" t="s">
        <v>37</v>
      </c>
      <c r="L8" s="8" t="s">
        <v>34</v>
      </c>
      <c r="M8" s="12" t="s">
        <v>36</v>
      </c>
      <c r="N8" s="11" t="s">
        <v>37</v>
      </c>
      <c r="O8" s="119"/>
      <c r="P8" s="98"/>
      <c r="Q8" s="119"/>
      <c r="R8" s="98"/>
      <c r="S8" s="120"/>
      <c r="T8" s="98"/>
      <c r="U8" s="95"/>
      <c r="V8" s="106"/>
      <c r="W8" s="82"/>
      <c r="X8" s="84"/>
      <c r="Y8" s="78"/>
      <c r="Z8" s="104"/>
      <c r="AA8" s="104"/>
      <c r="AB8" s="93"/>
      <c r="AC8" s="82"/>
      <c r="AD8" s="102"/>
    </row>
    <row r="9" spans="1:30" s="23" customFormat="1" ht="16.5" customHeight="1">
      <c r="A9" s="75">
        <v>31</v>
      </c>
      <c r="B9" s="13" t="s">
        <v>38</v>
      </c>
      <c r="C9" s="14">
        <f>SUM(C10:C11)</f>
        <v>18722</v>
      </c>
      <c r="D9" s="24">
        <f aca="true" t="shared" si="0" ref="D9:AD9">SUM(D10:D11)</f>
        <v>18589</v>
      </c>
      <c r="E9" s="25">
        <f t="shared" si="0"/>
        <v>17516</v>
      </c>
      <c r="F9" s="26">
        <f t="shared" si="0"/>
        <v>29</v>
      </c>
      <c r="G9" s="27">
        <f t="shared" si="0"/>
        <v>11630</v>
      </c>
      <c r="H9" s="28">
        <f t="shared" si="0"/>
        <v>5857</v>
      </c>
      <c r="I9" s="26">
        <f t="shared" si="0"/>
        <v>295</v>
      </c>
      <c r="J9" s="29">
        <f t="shared" si="0"/>
        <v>295</v>
      </c>
      <c r="K9" s="28">
        <f t="shared" si="0"/>
        <v>0</v>
      </c>
      <c r="L9" s="25">
        <f t="shared" si="0"/>
        <v>439</v>
      </c>
      <c r="M9" s="29">
        <f t="shared" si="0"/>
        <v>61</v>
      </c>
      <c r="N9" s="28">
        <f t="shared" si="0"/>
        <v>378</v>
      </c>
      <c r="O9" s="25">
        <f t="shared" si="0"/>
        <v>0</v>
      </c>
      <c r="P9" s="25">
        <f t="shared" si="0"/>
        <v>0</v>
      </c>
      <c r="Q9" s="25">
        <f t="shared" si="0"/>
        <v>77</v>
      </c>
      <c r="R9" s="25">
        <f t="shared" si="0"/>
        <v>262</v>
      </c>
      <c r="S9" s="25">
        <f t="shared" si="0"/>
        <v>2</v>
      </c>
      <c r="T9" s="25">
        <f t="shared" si="0"/>
        <v>6</v>
      </c>
      <c r="U9" s="29">
        <f t="shared" si="0"/>
        <v>0</v>
      </c>
      <c r="V9" s="28">
        <f t="shared" si="0"/>
        <v>6</v>
      </c>
      <c r="W9" s="25">
        <f t="shared" si="0"/>
        <v>1</v>
      </c>
      <c r="X9" s="25">
        <f t="shared" si="0"/>
        <v>32</v>
      </c>
      <c r="Y9" s="29">
        <f t="shared" si="0"/>
        <v>10</v>
      </c>
      <c r="Z9" s="27">
        <f t="shared" si="0"/>
        <v>10</v>
      </c>
      <c r="AA9" s="27">
        <f t="shared" si="0"/>
        <v>7</v>
      </c>
      <c r="AB9" s="30">
        <f t="shared" si="0"/>
        <v>5</v>
      </c>
      <c r="AC9" s="25">
        <f t="shared" si="0"/>
        <v>91</v>
      </c>
      <c r="AD9" s="31">
        <f t="shared" si="0"/>
        <v>1</v>
      </c>
    </row>
    <row r="10" spans="1:30" s="23" customFormat="1" ht="16.5" customHeight="1">
      <c r="A10" s="75"/>
      <c r="B10" s="32" t="s">
        <v>39</v>
      </c>
      <c r="C10" s="14">
        <f>SUM(D10,S10:T10,W10:X10,AC10:AD10)</f>
        <v>9071</v>
      </c>
      <c r="D10" s="24">
        <f>SUM(E10,I10,L10,O10:R10)</f>
        <v>9016</v>
      </c>
      <c r="E10" s="25">
        <f>SUM(F10:H10)</f>
        <v>8380</v>
      </c>
      <c r="F10" s="26">
        <v>9</v>
      </c>
      <c r="G10" s="27">
        <v>5047</v>
      </c>
      <c r="H10" s="28">
        <v>3324</v>
      </c>
      <c r="I10" s="26">
        <f>SUM(J10:K10)</f>
        <v>182</v>
      </c>
      <c r="J10" s="29">
        <v>182</v>
      </c>
      <c r="K10" s="28">
        <v>0</v>
      </c>
      <c r="L10" s="25">
        <f>SUM(M10:N10)</f>
        <v>295</v>
      </c>
      <c r="M10" s="29">
        <v>33</v>
      </c>
      <c r="N10" s="28">
        <v>262</v>
      </c>
      <c r="O10" s="25">
        <v>0</v>
      </c>
      <c r="P10" s="25">
        <v>0</v>
      </c>
      <c r="Q10" s="25">
        <v>17</v>
      </c>
      <c r="R10" s="25">
        <v>142</v>
      </c>
      <c r="S10" s="25">
        <v>1</v>
      </c>
      <c r="T10" s="25">
        <f>SUM(U10:V10)</f>
        <v>1</v>
      </c>
      <c r="U10" s="29">
        <v>0</v>
      </c>
      <c r="V10" s="28">
        <v>1</v>
      </c>
      <c r="W10" s="25">
        <v>0</v>
      </c>
      <c r="X10" s="25">
        <f>SUM(Y10:AB10)</f>
        <v>13</v>
      </c>
      <c r="Y10" s="29">
        <v>4</v>
      </c>
      <c r="Z10" s="27">
        <v>5</v>
      </c>
      <c r="AA10" s="27">
        <v>3</v>
      </c>
      <c r="AB10" s="30">
        <v>1</v>
      </c>
      <c r="AC10" s="25">
        <v>40</v>
      </c>
      <c r="AD10" s="31">
        <v>0</v>
      </c>
    </row>
    <row r="11" spans="1:30" s="23" customFormat="1" ht="16.5" customHeight="1">
      <c r="A11" s="75"/>
      <c r="B11" s="13" t="s">
        <v>40</v>
      </c>
      <c r="C11" s="14">
        <f>SUM(C12:C17)</f>
        <v>9651</v>
      </c>
      <c r="D11" s="24">
        <f>SUM(D12:D17)</f>
        <v>9573</v>
      </c>
      <c r="E11" s="28">
        <f>SUM(E12:E17)</f>
        <v>9136</v>
      </c>
      <c r="F11" s="26">
        <f>SUM(F12:F17)</f>
        <v>20</v>
      </c>
      <c r="G11" s="27">
        <f>SUM(G12:G17)</f>
        <v>6583</v>
      </c>
      <c r="H11" s="28">
        <f aca="true" t="shared" si="1" ref="H11:AD11">SUM(H12:H17)</f>
        <v>2533</v>
      </c>
      <c r="I11" s="26">
        <f t="shared" si="1"/>
        <v>113</v>
      </c>
      <c r="J11" s="29">
        <f t="shared" si="1"/>
        <v>113</v>
      </c>
      <c r="K11" s="28">
        <f t="shared" si="1"/>
        <v>0</v>
      </c>
      <c r="L11" s="25">
        <f t="shared" si="1"/>
        <v>144</v>
      </c>
      <c r="M11" s="29">
        <f t="shared" si="1"/>
        <v>28</v>
      </c>
      <c r="N11" s="28">
        <f t="shared" si="1"/>
        <v>116</v>
      </c>
      <c r="O11" s="25">
        <f t="shared" si="1"/>
        <v>0</v>
      </c>
      <c r="P11" s="25">
        <f t="shared" si="1"/>
        <v>0</v>
      </c>
      <c r="Q11" s="25">
        <f t="shared" si="1"/>
        <v>60</v>
      </c>
      <c r="R11" s="25">
        <f t="shared" si="1"/>
        <v>120</v>
      </c>
      <c r="S11" s="25">
        <f t="shared" si="1"/>
        <v>1</v>
      </c>
      <c r="T11" s="25">
        <f t="shared" si="1"/>
        <v>5</v>
      </c>
      <c r="U11" s="29">
        <f t="shared" si="1"/>
        <v>0</v>
      </c>
      <c r="V11" s="28">
        <f t="shared" si="1"/>
        <v>5</v>
      </c>
      <c r="W11" s="25">
        <f t="shared" si="1"/>
        <v>1</v>
      </c>
      <c r="X11" s="25">
        <f t="shared" si="1"/>
        <v>19</v>
      </c>
      <c r="Y11" s="29">
        <f t="shared" si="1"/>
        <v>6</v>
      </c>
      <c r="Z11" s="27">
        <f t="shared" si="1"/>
        <v>5</v>
      </c>
      <c r="AA11" s="27">
        <f t="shared" si="1"/>
        <v>4</v>
      </c>
      <c r="AB11" s="30">
        <f t="shared" si="1"/>
        <v>4</v>
      </c>
      <c r="AC11" s="25">
        <f t="shared" si="1"/>
        <v>51</v>
      </c>
      <c r="AD11" s="31">
        <f t="shared" si="1"/>
        <v>1</v>
      </c>
    </row>
    <row r="12" spans="1:30" s="23" customFormat="1" ht="16.5" customHeight="1">
      <c r="A12" s="75"/>
      <c r="B12" s="33" t="s">
        <v>41</v>
      </c>
      <c r="C12" s="34">
        <f aca="true" t="shared" si="2" ref="C12:C17">SUM(D12,S12:T12,W12:X12,AC12:AD12)</f>
        <v>156</v>
      </c>
      <c r="D12" s="35">
        <f aca="true" t="shared" si="3" ref="D12:D17">SUM(E12,I12,L12,O12:R12)</f>
        <v>156</v>
      </c>
      <c r="E12" s="36">
        <f aca="true" t="shared" si="4" ref="E12:E17">SUM(F12:H12)</f>
        <v>154</v>
      </c>
      <c r="F12" s="37">
        <v>0</v>
      </c>
      <c r="G12" s="38">
        <v>154</v>
      </c>
      <c r="H12" s="39">
        <v>0</v>
      </c>
      <c r="I12" s="37">
        <f aca="true" t="shared" si="5" ref="I12:I17">SUM(J12:K12)</f>
        <v>1</v>
      </c>
      <c r="J12" s="40">
        <v>1</v>
      </c>
      <c r="K12" s="39">
        <v>0</v>
      </c>
      <c r="L12" s="36">
        <f aca="true" t="shared" si="6" ref="L12:L17">SUM(M12:N12)</f>
        <v>1</v>
      </c>
      <c r="M12" s="40">
        <v>0</v>
      </c>
      <c r="N12" s="39">
        <v>1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f aca="true" t="shared" si="7" ref="T12:T17">SUM(U12:V12)</f>
        <v>0</v>
      </c>
      <c r="U12" s="40">
        <v>0</v>
      </c>
      <c r="V12" s="39">
        <v>0</v>
      </c>
      <c r="W12" s="36">
        <v>0</v>
      </c>
      <c r="X12" s="36">
        <f aca="true" t="shared" si="8" ref="X12:X17">SUM(Y12:AB12)</f>
        <v>0</v>
      </c>
      <c r="Y12" s="40">
        <v>0</v>
      </c>
      <c r="Z12" s="38">
        <v>0</v>
      </c>
      <c r="AA12" s="38">
        <v>0</v>
      </c>
      <c r="AB12" s="41">
        <v>0</v>
      </c>
      <c r="AC12" s="36">
        <v>0</v>
      </c>
      <c r="AD12" s="42">
        <v>0</v>
      </c>
    </row>
    <row r="13" spans="1:30" s="23" customFormat="1" ht="16.5" customHeight="1">
      <c r="A13" s="75"/>
      <c r="B13" s="32" t="s">
        <v>42</v>
      </c>
      <c r="C13" s="14">
        <f t="shared" si="2"/>
        <v>1255</v>
      </c>
      <c r="D13" s="24">
        <f t="shared" si="3"/>
        <v>1251</v>
      </c>
      <c r="E13" s="25">
        <f t="shared" si="4"/>
        <v>1200</v>
      </c>
      <c r="F13" s="26">
        <v>1</v>
      </c>
      <c r="G13" s="27">
        <v>773</v>
      </c>
      <c r="H13" s="28">
        <v>426</v>
      </c>
      <c r="I13" s="26">
        <f t="shared" si="5"/>
        <v>12</v>
      </c>
      <c r="J13" s="29">
        <v>12</v>
      </c>
      <c r="K13" s="28">
        <v>0</v>
      </c>
      <c r="L13" s="25">
        <f t="shared" si="6"/>
        <v>22</v>
      </c>
      <c r="M13" s="29">
        <v>1</v>
      </c>
      <c r="N13" s="28">
        <v>21</v>
      </c>
      <c r="O13" s="25">
        <v>0</v>
      </c>
      <c r="P13" s="25">
        <v>0</v>
      </c>
      <c r="Q13" s="25">
        <v>7</v>
      </c>
      <c r="R13" s="25">
        <v>10</v>
      </c>
      <c r="S13" s="25">
        <v>0</v>
      </c>
      <c r="T13" s="25">
        <f t="shared" si="7"/>
        <v>0</v>
      </c>
      <c r="U13" s="29">
        <v>0</v>
      </c>
      <c r="V13" s="28">
        <v>0</v>
      </c>
      <c r="W13" s="25">
        <v>0</v>
      </c>
      <c r="X13" s="25">
        <f t="shared" si="8"/>
        <v>1</v>
      </c>
      <c r="Y13" s="29">
        <v>0</v>
      </c>
      <c r="Z13" s="27">
        <v>1</v>
      </c>
      <c r="AA13" s="27">
        <v>0</v>
      </c>
      <c r="AB13" s="30">
        <v>0</v>
      </c>
      <c r="AC13" s="25">
        <v>3</v>
      </c>
      <c r="AD13" s="31">
        <v>0</v>
      </c>
    </row>
    <row r="14" spans="1:30" s="23" customFormat="1" ht="16.5" customHeight="1">
      <c r="A14" s="75"/>
      <c r="B14" s="32" t="s">
        <v>43</v>
      </c>
      <c r="C14" s="14">
        <f t="shared" si="2"/>
        <v>4639</v>
      </c>
      <c r="D14" s="24">
        <f t="shared" si="3"/>
        <v>4581</v>
      </c>
      <c r="E14" s="25">
        <f t="shared" si="4"/>
        <v>4386</v>
      </c>
      <c r="F14" s="26">
        <v>19</v>
      </c>
      <c r="G14" s="27">
        <v>3166</v>
      </c>
      <c r="H14" s="28">
        <v>1201</v>
      </c>
      <c r="I14" s="26">
        <f t="shared" si="5"/>
        <v>42</v>
      </c>
      <c r="J14" s="29">
        <v>42</v>
      </c>
      <c r="K14" s="28">
        <v>0</v>
      </c>
      <c r="L14" s="25">
        <f t="shared" si="6"/>
        <v>78</v>
      </c>
      <c r="M14" s="29">
        <v>9</v>
      </c>
      <c r="N14" s="28">
        <v>69</v>
      </c>
      <c r="O14" s="25">
        <v>0</v>
      </c>
      <c r="P14" s="25">
        <v>0</v>
      </c>
      <c r="Q14" s="25">
        <v>9</v>
      </c>
      <c r="R14" s="25">
        <v>66</v>
      </c>
      <c r="S14" s="25">
        <v>1</v>
      </c>
      <c r="T14" s="25">
        <f t="shared" si="7"/>
        <v>5</v>
      </c>
      <c r="U14" s="73">
        <v>0</v>
      </c>
      <c r="V14" s="28">
        <v>5</v>
      </c>
      <c r="W14" s="25">
        <v>0</v>
      </c>
      <c r="X14" s="25">
        <f t="shared" si="8"/>
        <v>14</v>
      </c>
      <c r="Y14" s="29">
        <v>4</v>
      </c>
      <c r="Z14" s="27">
        <v>3</v>
      </c>
      <c r="AA14" s="27">
        <v>4</v>
      </c>
      <c r="AB14" s="30">
        <v>3</v>
      </c>
      <c r="AC14" s="25">
        <v>38</v>
      </c>
      <c r="AD14" s="31">
        <v>0</v>
      </c>
    </row>
    <row r="15" spans="1:30" s="23" customFormat="1" ht="16.5" customHeight="1">
      <c r="A15" s="75"/>
      <c r="B15" s="32" t="s">
        <v>44</v>
      </c>
      <c r="C15" s="14">
        <f t="shared" si="2"/>
        <v>1108</v>
      </c>
      <c r="D15" s="24">
        <f t="shared" si="3"/>
        <v>1102</v>
      </c>
      <c r="E15" s="25">
        <f t="shared" si="4"/>
        <v>1051</v>
      </c>
      <c r="F15" s="26">
        <v>0</v>
      </c>
      <c r="G15" s="27">
        <v>717</v>
      </c>
      <c r="H15" s="28">
        <v>334</v>
      </c>
      <c r="I15" s="26">
        <f t="shared" si="5"/>
        <v>15</v>
      </c>
      <c r="J15" s="29">
        <v>15</v>
      </c>
      <c r="K15" s="28">
        <v>0</v>
      </c>
      <c r="L15" s="25">
        <f t="shared" si="6"/>
        <v>15</v>
      </c>
      <c r="M15" s="29">
        <v>0</v>
      </c>
      <c r="N15" s="28">
        <v>15</v>
      </c>
      <c r="O15" s="25">
        <v>0</v>
      </c>
      <c r="P15" s="25">
        <v>0</v>
      </c>
      <c r="Q15" s="25">
        <v>3</v>
      </c>
      <c r="R15" s="25">
        <v>18</v>
      </c>
      <c r="S15" s="25">
        <v>0</v>
      </c>
      <c r="T15" s="25">
        <f t="shared" si="7"/>
        <v>0</v>
      </c>
      <c r="U15" s="29">
        <v>0</v>
      </c>
      <c r="V15" s="28">
        <v>0</v>
      </c>
      <c r="W15" s="25">
        <v>0</v>
      </c>
      <c r="X15" s="25">
        <f t="shared" si="8"/>
        <v>1</v>
      </c>
      <c r="Y15" s="29">
        <v>0</v>
      </c>
      <c r="Z15" s="27">
        <v>0</v>
      </c>
      <c r="AA15" s="27">
        <v>0</v>
      </c>
      <c r="AB15" s="30">
        <v>1</v>
      </c>
      <c r="AC15" s="25">
        <v>5</v>
      </c>
      <c r="AD15" s="31">
        <v>0</v>
      </c>
    </row>
    <row r="16" spans="1:30" s="23" customFormat="1" ht="16.5" customHeight="1">
      <c r="A16" s="75"/>
      <c r="B16" s="32" t="s">
        <v>45</v>
      </c>
      <c r="C16" s="14">
        <f t="shared" si="2"/>
        <v>1670</v>
      </c>
      <c r="D16" s="24">
        <f t="shared" si="3"/>
        <v>1661</v>
      </c>
      <c r="E16" s="25">
        <f t="shared" si="4"/>
        <v>1551</v>
      </c>
      <c r="F16" s="26">
        <v>0</v>
      </c>
      <c r="G16" s="27">
        <v>1106</v>
      </c>
      <c r="H16" s="28">
        <v>445</v>
      </c>
      <c r="I16" s="26">
        <f t="shared" si="5"/>
        <v>28</v>
      </c>
      <c r="J16" s="29">
        <v>28</v>
      </c>
      <c r="K16" s="28">
        <v>0</v>
      </c>
      <c r="L16" s="25">
        <f t="shared" si="6"/>
        <v>24</v>
      </c>
      <c r="M16" s="29">
        <v>16</v>
      </c>
      <c r="N16" s="28">
        <v>8</v>
      </c>
      <c r="O16" s="25">
        <v>0</v>
      </c>
      <c r="P16" s="25">
        <v>0</v>
      </c>
      <c r="Q16" s="25">
        <v>35</v>
      </c>
      <c r="R16" s="25">
        <v>23</v>
      </c>
      <c r="S16" s="25">
        <v>0</v>
      </c>
      <c r="T16" s="25">
        <f t="shared" si="7"/>
        <v>0</v>
      </c>
      <c r="U16" s="29">
        <v>0</v>
      </c>
      <c r="V16" s="28">
        <v>0</v>
      </c>
      <c r="W16" s="25">
        <v>1</v>
      </c>
      <c r="X16" s="25">
        <f t="shared" si="8"/>
        <v>3</v>
      </c>
      <c r="Y16" s="29">
        <v>2</v>
      </c>
      <c r="Z16" s="27">
        <v>1</v>
      </c>
      <c r="AA16" s="27">
        <v>0</v>
      </c>
      <c r="AB16" s="30">
        <v>0</v>
      </c>
      <c r="AC16" s="25">
        <v>4</v>
      </c>
      <c r="AD16" s="31">
        <v>1</v>
      </c>
    </row>
    <row r="17" spans="1:30" s="23" customFormat="1" ht="16.5" customHeight="1" thickBot="1">
      <c r="A17" s="76"/>
      <c r="B17" s="32" t="s">
        <v>46</v>
      </c>
      <c r="C17" s="14">
        <f t="shared" si="2"/>
        <v>823</v>
      </c>
      <c r="D17" s="24">
        <f t="shared" si="3"/>
        <v>822</v>
      </c>
      <c r="E17" s="25">
        <f t="shared" si="4"/>
        <v>794</v>
      </c>
      <c r="F17" s="26">
        <v>0</v>
      </c>
      <c r="G17" s="27">
        <v>667</v>
      </c>
      <c r="H17" s="28">
        <v>127</v>
      </c>
      <c r="I17" s="26">
        <f t="shared" si="5"/>
        <v>15</v>
      </c>
      <c r="J17" s="29">
        <v>15</v>
      </c>
      <c r="K17" s="28">
        <v>0</v>
      </c>
      <c r="L17" s="25">
        <f t="shared" si="6"/>
        <v>4</v>
      </c>
      <c r="M17" s="29">
        <v>2</v>
      </c>
      <c r="N17" s="28">
        <v>2</v>
      </c>
      <c r="O17" s="25">
        <v>0</v>
      </c>
      <c r="P17" s="25">
        <v>0</v>
      </c>
      <c r="Q17" s="25">
        <v>6</v>
      </c>
      <c r="R17" s="25">
        <v>3</v>
      </c>
      <c r="S17" s="25">
        <v>0</v>
      </c>
      <c r="T17" s="25">
        <f t="shared" si="7"/>
        <v>0</v>
      </c>
      <c r="U17" s="29">
        <v>0</v>
      </c>
      <c r="V17" s="28">
        <v>0</v>
      </c>
      <c r="W17" s="25">
        <v>0</v>
      </c>
      <c r="X17" s="25">
        <f t="shared" si="8"/>
        <v>0</v>
      </c>
      <c r="Y17" s="29">
        <v>0</v>
      </c>
      <c r="Z17" s="27">
        <v>0</v>
      </c>
      <c r="AA17" s="27">
        <v>0</v>
      </c>
      <c r="AB17" s="30">
        <v>0</v>
      </c>
      <c r="AC17" s="25">
        <v>1</v>
      </c>
      <c r="AD17" s="31">
        <v>0</v>
      </c>
    </row>
    <row r="18" spans="1:30" s="54" customFormat="1" ht="27.75" customHeight="1" thickBot="1">
      <c r="A18" s="43">
        <v>30</v>
      </c>
      <c r="B18" s="44" t="s">
        <v>38</v>
      </c>
      <c r="C18" s="45">
        <v>19166</v>
      </c>
      <c r="D18" s="46">
        <v>19031</v>
      </c>
      <c r="E18" s="47">
        <v>18045</v>
      </c>
      <c r="F18" s="48">
        <v>34</v>
      </c>
      <c r="G18" s="49">
        <v>12008</v>
      </c>
      <c r="H18" s="50">
        <v>6003</v>
      </c>
      <c r="I18" s="48">
        <v>346</v>
      </c>
      <c r="J18" s="51">
        <v>346</v>
      </c>
      <c r="K18" s="50">
        <v>0</v>
      </c>
      <c r="L18" s="47">
        <v>305</v>
      </c>
      <c r="M18" s="51">
        <v>28</v>
      </c>
      <c r="N18" s="50">
        <v>277</v>
      </c>
      <c r="O18" s="47">
        <v>0</v>
      </c>
      <c r="P18" s="47">
        <v>0</v>
      </c>
      <c r="Q18" s="47">
        <v>81</v>
      </c>
      <c r="R18" s="47">
        <v>254</v>
      </c>
      <c r="S18" s="47">
        <v>2</v>
      </c>
      <c r="T18" s="47">
        <v>12</v>
      </c>
      <c r="U18" s="51">
        <v>2</v>
      </c>
      <c r="V18" s="50">
        <v>10</v>
      </c>
      <c r="W18" s="47">
        <v>0</v>
      </c>
      <c r="X18" s="47">
        <v>25</v>
      </c>
      <c r="Y18" s="51">
        <v>9</v>
      </c>
      <c r="Z18" s="49">
        <v>8</v>
      </c>
      <c r="AA18" s="49">
        <v>4</v>
      </c>
      <c r="AB18" s="52">
        <v>4</v>
      </c>
      <c r="AC18" s="47">
        <v>95</v>
      </c>
      <c r="AD18" s="53">
        <v>1</v>
      </c>
    </row>
    <row r="19" spans="2:30" s="55" customFormat="1" ht="13.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7"/>
      <c r="Z19" s="58"/>
      <c r="AA19" s="58"/>
      <c r="AB19" s="58"/>
      <c r="AC19" s="56"/>
      <c r="AD19" s="56"/>
    </row>
    <row r="20" spans="1:30" s="55" customFormat="1" ht="14.25" thickBot="1">
      <c r="A20" s="59" t="s">
        <v>47</v>
      </c>
      <c r="B20" s="60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s="23" customFormat="1" ht="16.5" customHeight="1">
      <c r="A21" s="74">
        <f>A9</f>
        <v>31</v>
      </c>
      <c r="B21" s="61" t="s">
        <v>38</v>
      </c>
      <c r="C21" s="71">
        <f aca="true" t="shared" si="9" ref="C21:AD21">SUM(C22:C23)</f>
        <v>939</v>
      </c>
      <c r="D21" s="15">
        <f t="shared" si="9"/>
        <v>903</v>
      </c>
      <c r="E21" s="16">
        <f t="shared" si="9"/>
        <v>605</v>
      </c>
      <c r="F21" s="17">
        <f t="shared" si="9"/>
        <v>2</v>
      </c>
      <c r="G21" s="18">
        <f t="shared" si="9"/>
        <v>66</v>
      </c>
      <c r="H21" s="19">
        <f t="shared" si="9"/>
        <v>537</v>
      </c>
      <c r="I21" s="17">
        <f t="shared" si="9"/>
        <v>25</v>
      </c>
      <c r="J21" s="20">
        <f t="shared" si="9"/>
        <v>4</v>
      </c>
      <c r="K21" s="19">
        <f t="shared" si="9"/>
        <v>21</v>
      </c>
      <c r="L21" s="16">
        <f t="shared" si="9"/>
        <v>235</v>
      </c>
      <c r="M21" s="20">
        <f t="shared" si="9"/>
        <v>4</v>
      </c>
      <c r="N21" s="19">
        <f t="shared" si="9"/>
        <v>231</v>
      </c>
      <c r="O21" s="16">
        <f t="shared" si="9"/>
        <v>0</v>
      </c>
      <c r="P21" s="16">
        <f t="shared" si="9"/>
        <v>0</v>
      </c>
      <c r="Q21" s="16">
        <f t="shared" si="9"/>
        <v>36</v>
      </c>
      <c r="R21" s="16">
        <f t="shared" si="9"/>
        <v>2</v>
      </c>
      <c r="S21" s="16">
        <f t="shared" si="9"/>
        <v>10</v>
      </c>
      <c r="T21" s="16">
        <f t="shared" si="9"/>
        <v>6</v>
      </c>
      <c r="U21" s="20">
        <f t="shared" si="9"/>
        <v>3</v>
      </c>
      <c r="V21" s="19">
        <f t="shared" si="9"/>
        <v>3</v>
      </c>
      <c r="W21" s="16">
        <f t="shared" si="9"/>
        <v>1</v>
      </c>
      <c r="X21" s="16">
        <f t="shared" si="9"/>
        <v>3</v>
      </c>
      <c r="Y21" s="20">
        <f t="shared" si="9"/>
        <v>0</v>
      </c>
      <c r="Z21" s="18">
        <f t="shared" si="9"/>
        <v>3</v>
      </c>
      <c r="AA21" s="18">
        <f t="shared" si="9"/>
        <v>0</v>
      </c>
      <c r="AB21" s="21">
        <f t="shared" si="9"/>
        <v>0</v>
      </c>
      <c r="AC21" s="16">
        <f t="shared" si="9"/>
        <v>16</v>
      </c>
      <c r="AD21" s="22">
        <f t="shared" si="9"/>
        <v>0</v>
      </c>
    </row>
    <row r="22" spans="1:30" s="23" customFormat="1" ht="16.5" customHeight="1">
      <c r="A22" s="75"/>
      <c r="B22" s="32" t="s">
        <v>39</v>
      </c>
      <c r="C22" s="14">
        <f>SUM(D22,S22:T22,W22:X22,AC22:AD22)</f>
        <v>428</v>
      </c>
      <c r="D22" s="24">
        <f>SUM(E22,I22,L22,O22:R22)</f>
        <v>406</v>
      </c>
      <c r="E22" s="25">
        <f>SUM(F22:H22)</f>
        <v>273</v>
      </c>
      <c r="F22" s="26">
        <v>1</v>
      </c>
      <c r="G22" s="27">
        <v>26</v>
      </c>
      <c r="H22" s="28">
        <v>246</v>
      </c>
      <c r="I22" s="26">
        <f>SUM(J22:K22)</f>
        <v>17</v>
      </c>
      <c r="J22" s="29">
        <v>2</v>
      </c>
      <c r="K22" s="28">
        <v>15</v>
      </c>
      <c r="L22" s="25">
        <f>SUM(M22:N22)</f>
        <v>107</v>
      </c>
      <c r="M22" s="29">
        <v>3</v>
      </c>
      <c r="N22" s="28">
        <v>104</v>
      </c>
      <c r="O22" s="25">
        <v>0</v>
      </c>
      <c r="P22" s="25">
        <v>0</v>
      </c>
      <c r="Q22" s="25">
        <v>8</v>
      </c>
      <c r="R22" s="25">
        <v>1</v>
      </c>
      <c r="S22" s="25">
        <v>4</v>
      </c>
      <c r="T22" s="25">
        <f>SUM(U22:V22)</f>
        <v>3</v>
      </c>
      <c r="U22" s="29">
        <v>1</v>
      </c>
      <c r="V22" s="28">
        <v>2</v>
      </c>
      <c r="W22" s="25">
        <v>1</v>
      </c>
      <c r="X22" s="25">
        <f>SUM(Y22:AB22)</f>
        <v>2</v>
      </c>
      <c r="Y22" s="29">
        <v>0</v>
      </c>
      <c r="Z22" s="27">
        <v>2</v>
      </c>
      <c r="AA22" s="27">
        <v>0</v>
      </c>
      <c r="AB22" s="30">
        <v>0</v>
      </c>
      <c r="AC22" s="25">
        <v>12</v>
      </c>
      <c r="AD22" s="31">
        <v>0</v>
      </c>
    </row>
    <row r="23" spans="1:30" s="23" customFormat="1" ht="16.5" customHeight="1">
      <c r="A23" s="75"/>
      <c r="B23" s="62" t="s">
        <v>40</v>
      </c>
      <c r="C23" s="14">
        <f aca="true" t="shared" si="10" ref="C23:AD23">SUM(C24:C29)</f>
        <v>511</v>
      </c>
      <c r="D23" s="24">
        <f t="shared" si="10"/>
        <v>497</v>
      </c>
      <c r="E23" s="28">
        <f t="shared" si="10"/>
        <v>332</v>
      </c>
      <c r="F23" s="26">
        <f t="shared" si="10"/>
        <v>1</v>
      </c>
      <c r="G23" s="27">
        <f t="shared" si="10"/>
        <v>40</v>
      </c>
      <c r="H23" s="28">
        <f t="shared" si="10"/>
        <v>291</v>
      </c>
      <c r="I23" s="26">
        <f t="shared" si="10"/>
        <v>8</v>
      </c>
      <c r="J23" s="29">
        <f t="shared" si="10"/>
        <v>2</v>
      </c>
      <c r="K23" s="28">
        <f t="shared" si="10"/>
        <v>6</v>
      </c>
      <c r="L23" s="25">
        <f t="shared" si="10"/>
        <v>128</v>
      </c>
      <c r="M23" s="29">
        <f t="shared" si="10"/>
        <v>1</v>
      </c>
      <c r="N23" s="28">
        <f t="shared" si="10"/>
        <v>127</v>
      </c>
      <c r="O23" s="25">
        <f t="shared" si="10"/>
        <v>0</v>
      </c>
      <c r="P23" s="25">
        <f t="shared" si="10"/>
        <v>0</v>
      </c>
      <c r="Q23" s="25">
        <f t="shared" si="10"/>
        <v>28</v>
      </c>
      <c r="R23" s="25">
        <f t="shared" si="10"/>
        <v>1</v>
      </c>
      <c r="S23" s="25">
        <f t="shared" si="10"/>
        <v>6</v>
      </c>
      <c r="T23" s="25">
        <f t="shared" si="10"/>
        <v>3</v>
      </c>
      <c r="U23" s="29">
        <f t="shared" si="10"/>
        <v>2</v>
      </c>
      <c r="V23" s="28">
        <f t="shared" si="10"/>
        <v>1</v>
      </c>
      <c r="W23" s="25">
        <f t="shared" si="10"/>
        <v>0</v>
      </c>
      <c r="X23" s="25">
        <f t="shared" si="10"/>
        <v>1</v>
      </c>
      <c r="Y23" s="29">
        <f t="shared" si="10"/>
        <v>0</v>
      </c>
      <c r="Z23" s="27">
        <f t="shared" si="10"/>
        <v>1</v>
      </c>
      <c r="AA23" s="27">
        <f t="shared" si="10"/>
        <v>0</v>
      </c>
      <c r="AB23" s="30">
        <f t="shared" si="10"/>
        <v>0</v>
      </c>
      <c r="AC23" s="25">
        <f t="shared" si="10"/>
        <v>4</v>
      </c>
      <c r="AD23" s="31">
        <f t="shared" si="10"/>
        <v>0</v>
      </c>
    </row>
    <row r="24" spans="1:30" s="23" customFormat="1" ht="16.5" customHeight="1">
      <c r="A24" s="75"/>
      <c r="B24" s="32" t="s">
        <v>41</v>
      </c>
      <c r="C24" s="34">
        <f aca="true" t="shared" si="11" ref="C24:C29">SUM(D24,S24:T24,W24:X24,AC24:AD24)</f>
        <v>2</v>
      </c>
      <c r="D24" s="35">
        <f aca="true" t="shared" si="12" ref="D24:D29">SUM(E24,I24,L24,O24:R24)</f>
        <v>2</v>
      </c>
      <c r="E24" s="36">
        <f aca="true" t="shared" si="13" ref="E24:E29">SUM(F24:H24)</f>
        <v>2</v>
      </c>
      <c r="F24" s="37">
        <v>0</v>
      </c>
      <c r="G24" s="38">
        <v>1</v>
      </c>
      <c r="H24" s="39">
        <v>1</v>
      </c>
      <c r="I24" s="37">
        <f aca="true" t="shared" si="14" ref="I24:I29">SUM(J24:K24)</f>
        <v>0</v>
      </c>
      <c r="J24" s="40">
        <v>0</v>
      </c>
      <c r="K24" s="39">
        <v>0</v>
      </c>
      <c r="L24" s="36">
        <f aca="true" t="shared" si="15" ref="L24:L29">SUM(M24:N24)</f>
        <v>0</v>
      </c>
      <c r="M24" s="40">
        <v>0</v>
      </c>
      <c r="N24" s="39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f aca="true" t="shared" si="16" ref="T24:T29">SUM(U24:V24)</f>
        <v>0</v>
      </c>
      <c r="U24" s="40">
        <v>0</v>
      </c>
      <c r="V24" s="39">
        <v>0</v>
      </c>
      <c r="W24" s="36">
        <v>0</v>
      </c>
      <c r="X24" s="36">
        <f aca="true" t="shared" si="17" ref="X24:X29">SUM(Y24:AB24)</f>
        <v>0</v>
      </c>
      <c r="Y24" s="40">
        <v>0</v>
      </c>
      <c r="Z24" s="38">
        <v>0</v>
      </c>
      <c r="AA24" s="38">
        <v>0</v>
      </c>
      <c r="AB24" s="41">
        <v>0</v>
      </c>
      <c r="AC24" s="36">
        <v>0</v>
      </c>
      <c r="AD24" s="42">
        <v>0</v>
      </c>
    </row>
    <row r="25" spans="1:30" s="23" customFormat="1" ht="16.5" customHeight="1">
      <c r="A25" s="75"/>
      <c r="B25" s="32" t="s">
        <v>42</v>
      </c>
      <c r="C25" s="14">
        <f t="shared" si="11"/>
        <v>47</v>
      </c>
      <c r="D25" s="24">
        <f t="shared" si="12"/>
        <v>47</v>
      </c>
      <c r="E25" s="25">
        <f t="shared" si="13"/>
        <v>28</v>
      </c>
      <c r="F25" s="26">
        <v>0</v>
      </c>
      <c r="G25" s="27">
        <v>4</v>
      </c>
      <c r="H25" s="28">
        <v>24</v>
      </c>
      <c r="I25" s="26">
        <f t="shared" si="14"/>
        <v>2</v>
      </c>
      <c r="J25" s="29">
        <v>0</v>
      </c>
      <c r="K25" s="28">
        <v>2</v>
      </c>
      <c r="L25" s="25">
        <f t="shared" si="15"/>
        <v>17</v>
      </c>
      <c r="M25" s="29">
        <v>0</v>
      </c>
      <c r="N25" s="28">
        <v>17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f t="shared" si="16"/>
        <v>0</v>
      </c>
      <c r="U25" s="29">
        <v>0</v>
      </c>
      <c r="V25" s="28">
        <v>0</v>
      </c>
      <c r="W25" s="25">
        <v>0</v>
      </c>
      <c r="X25" s="25">
        <f t="shared" si="17"/>
        <v>0</v>
      </c>
      <c r="Y25" s="29">
        <v>0</v>
      </c>
      <c r="Z25" s="27">
        <v>0</v>
      </c>
      <c r="AA25" s="27">
        <v>0</v>
      </c>
      <c r="AB25" s="30">
        <v>0</v>
      </c>
      <c r="AC25" s="25">
        <v>0</v>
      </c>
      <c r="AD25" s="31">
        <v>0</v>
      </c>
    </row>
    <row r="26" spans="1:30" s="23" customFormat="1" ht="16.5" customHeight="1">
      <c r="A26" s="75"/>
      <c r="B26" s="32" t="s">
        <v>43</v>
      </c>
      <c r="C26" s="14">
        <f t="shared" si="11"/>
        <v>339</v>
      </c>
      <c r="D26" s="24">
        <f t="shared" si="12"/>
        <v>329</v>
      </c>
      <c r="E26" s="25">
        <f t="shared" si="13"/>
        <v>221</v>
      </c>
      <c r="F26" s="26">
        <v>1</v>
      </c>
      <c r="G26" s="27">
        <v>21</v>
      </c>
      <c r="H26" s="28">
        <v>199</v>
      </c>
      <c r="I26" s="26">
        <f t="shared" si="14"/>
        <v>2</v>
      </c>
      <c r="J26" s="29">
        <v>1</v>
      </c>
      <c r="K26" s="28">
        <v>1</v>
      </c>
      <c r="L26" s="25">
        <f t="shared" si="15"/>
        <v>79</v>
      </c>
      <c r="M26" s="29">
        <v>1</v>
      </c>
      <c r="N26" s="28">
        <v>78</v>
      </c>
      <c r="O26" s="25">
        <v>0</v>
      </c>
      <c r="P26" s="25">
        <v>0</v>
      </c>
      <c r="Q26" s="25">
        <v>27</v>
      </c>
      <c r="R26" s="25">
        <v>0</v>
      </c>
      <c r="S26" s="25">
        <v>3</v>
      </c>
      <c r="T26" s="25">
        <f t="shared" si="16"/>
        <v>3</v>
      </c>
      <c r="U26" s="29">
        <v>2</v>
      </c>
      <c r="V26" s="28">
        <v>1</v>
      </c>
      <c r="W26" s="25">
        <v>0</v>
      </c>
      <c r="X26" s="25">
        <f t="shared" si="17"/>
        <v>0</v>
      </c>
      <c r="Y26" s="29">
        <v>0</v>
      </c>
      <c r="Z26" s="27">
        <v>0</v>
      </c>
      <c r="AA26" s="27">
        <v>0</v>
      </c>
      <c r="AB26" s="30">
        <v>0</v>
      </c>
      <c r="AC26" s="25">
        <v>4</v>
      </c>
      <c r="AD26" s="31">
        <v>0</v>
      </c>
    </row>
    <row r="27" spans="1:30" s="23" customFormat="1" ht="16.5" customHeight="1">
      <c r="A27" s="75"/>
      <c r="B27" s="32" t="s">
        <v>44</v>
      </c>
      <c r="C27" s="14">
        <f t="shared" si="11"/>
        <v>39</v>
      </c>
      <c r="D27" s="24">
        <f t="shared" si="12"/>
        <v>37</v>
      </c>
      <c r="E27" s="25">
        <f t="shared" si="13"/>
        <v>21</v>
      </c>
      <c r="F27" s="26">
        <v>0</v>
      </c>
      <c r="G27" s="27">
        <v>4</v>
      </c>
      <c r="H27" s="28">
        <v>17</v>
      </c>
      <c r="I27" s="26">
        <f t="shared" si="14"/>
        <v>3</v>
      </c>
      <c r="J27" s="29">
        <v>0</v>
      </c>
      <c r="K27" s="28">
        <v>3</v>
      </c>
      <c r="L27" s="25">
        <f t="shared" si="15"/>
        <v>13</v>
      </c>
      <c r="M27" s="29">
        <v>0</v>
      </c>
      <c r="N27" s="28">
        <v>13</v>
      </c>
      <c r="O27" s="25">
        <v>0</v>
      </c>
      <c r="P27" s="25">
        <v>0</v>
      </c>
      <c r="Q27" s="25">
        <v>0</v>
      </c>
      <c r="R27" s="25">
        <v>0</v>
      </c>
      <c r="S27" s="25">
        <v>1</v>
      </c>
      <c r="T27" s="25">
        <f t="shared" si="16"/>
        <v>0</v>
      </c>
      <c r="U27" s="29">
        <v>0</v>
      </c>
      <c r="V27" s="28">
        <v>0</v>
      </c>
      <c r="W27" s="25">
        <v>0</v>
      </c>
      <c r="X27" s="25">
        <f t="shared" si="17"/>
        <v>1</v>
      </c>
      <c r="Y27" s="29">
        <v>0</v>
      </c>
      <c r="Z27" s="27">
        <v>1</v>
      </c>
      <c r="AA27" s="27">
        <v>0</v>
      </c>
      <c r="AB27" s="30">
        <v>0</v>
      </c>
      <c r="AC27" s="25">
        <v>0</v>
      </c>
      <c r="AD27" s="31">
        <v>0</v>
      </c>
    </row>
    <row r="28" spans="1:30" s="23" customFormat="1" ht="16.5" customHeight="1">
      <c r="A28" s="75"/>
      <c r="B28" s="32" t="s">
        <v>45</v>
      </c>
      <c r="C28" s="14">
        <f t="shared" si="11"/>
        <v>56</v>
      </c>
      <c r="D28" s="24">
        <f t="shared" si="12"/>
        <v>55</v>
      </c>
      <c r="E28" s="25">
        <f t="shared" si="13"/>
        <v>35</v>
      </c>
      <c r="F28" s="26">
        <v>0</v>
      </c>
      <c r="G28" s="27">
        <v>8</v>
      </c>
      <c r="H28" s="28">
        <v>27</v>
      </c>
      <c r="I28" s="26">
        <f t="shared" si="14"/>
        <v>1</v>
      </c>
      <c r="J28" s="29">
        <v>1</v>
      </c>
      <c r="K28" s="28">
        <v>0</v>
      </c>
      <c r="L28" s="25">
        <f t="shared" si="15"/>
        <v>18</v>
      </c>
      <c r="M28" s="29">
        <v>0</v>
      </c>
      <c r="N28" s="28">
        <v>18</v>
      </c>
      <c r="O28" s="25">
        <v>0</v>
      </c>
      <c r="P28" s="25">
        <v>0</v>
      </c>
      <c r="Q28" s="25">
        <v>0</v>
      </c>
      <c r="R28" s="25">
        <v>1</v>
      </c>
      <c r="S28" s="25">
        <v>1</v>
      </c>
      <c r="T28" s="25">
        <f t="shared" si="16"/>
        <v>0</v>
      </c>
      <c r="U28" s="29">
        <v>0</v>
      </c>
      <c r="V28" s="28">
        <v>0</v>
      </c>
      <c r="W28" s="25">
        <v>0</v>
      </c>
      <c r="X28" s="25">
        <f t="shared" si="17"/>
        <v>0</v>
      </c>
      <c r="Y28" s="29">
        <v>0</v>
      </c>
      <c r="Z28" s="27">
        <v>0</v>
      </c>
      <c r="AA28" s="27">
        <v>0</v>
      </c>
      <c r="AB28" s="30">
        <v>0</v>
      </c>
      <c r="AC28" s="25">
        <v>0</v>
      </c>
      <c r="AD28" s="31">
        <v>0</v>
      </c>
    </row>
    <row r="29" spans="1:30" s="23" customFormat="1" ht="16.5" customHeight="1" thickBot="1">
      <c r="A29" s="76"/>
      <c r="B29" s="63" t="s">
        <v>46</v>
      </c>
      <c r="C29" s="14">
        <f t="shared" si="11"/>
        <v>28</v>
      </c>
      <c r="D29" s="24">
        <f t="shared" si="12"/>
        <v>27</v>
      </c>
      <c r="E29" s="25">
        <f t="shared" si="13"/>
        <v>25</v>
      </c>
      <c r="F29" s="26">
        <v>0</v>
      </c>
      <c r="G29" s="27">
        <v>2</v>
      </c>
      <c r="H29" s="28">
        <v>23</v>
      </c>
      <c r="I29" s="26">
        <f t="shared" si="14"/>
        <v>0</v>
      </c>
      <c r="J29" s="29">
        <v>0</v>
      </c>
      <c r="K29" s="28">
        <v>0</v>
      </c>
      <c r="L29" s="25">
        <f t="shared" si="15"/>
        <v>1</v>
      </c>
      <c r="M29" s="29">
        <v>0</v>
      </c>
      <c r="N29" s="28">
        <v>1</v>
      </c>
      <c r="O29" s="25">
        <v>0</v>
      </c>
      <c r="P29" s="25">
        <v>0</v>
      </c>
      <c r="Q29" s="25">
        <v>1</v>
      </c>
      <c r="R29" s="25">
        <v>0</v>
      </c>
      <c r="S29" s="25">
        <v>1</v>
      </c>
      <c r="T29" s="25">
        <f t="shared" si="16"/>
        <v>0</v>
      </c>
      <c r="U29" s="29">
        <v>0</v>
      </c>
      <c r="V29" s="28">
        <v>0</v>
      </c>
      <c r="W29" s="25">
        <v>0</v>
      </c>
      <c r="X29" s="25">
        <f t="shared" si="17"/>
        <v>0</v>
      </c>
      <c r="Y29" s="29">
        <v>0</v>
      </c>
      <c r="Z29" s="27">
        <v>0</v>
      </c>
      <c r="AA29" s="27">
        <v>0</v>
      </c>
      <c r="AB29" s="30">
        <v>0</v>
      </c>
      <c r="AC29" s="25">
        <v>0</v>
      </c>
      <c r="AD29" s="31">
        <v>0</v>
      </c>
    </row>
    <row r="30" spans="1:30" s="23" customFormat="1" ht="27.75" customHeight="1" thickBot="1">
      <c r="A30" s="43">
        <f>A18</f>
        <v>30</v>
      </c>
      <c r="B30" s="44" t="s">
        <v>38</v>
      </c>
      <c r="C30" s="64">
        <v>900</v>
      </c>
      <c r="D30" s="46">
        <v>870</v>
      </c>
      <c r="E30" s="47">
        <v>603</v>
      </c>
      <c r="F30" s="48">
        <v>1</v>
      </c>
      <c r="G30" s="49">
        <v>59</v>
      </c>
      <c r="H30" s="50">
        <v>543</v>
      </c>
      <c r="I30" s="48">
        <v>26</v>
      </c>
      <c r="J30" s="51">
        <v>3</v>
      </c>
      <c r="K30" s="50">
        <v>23</v>
      </c>
      <c r="L30" s="47">
        <v>211</v>
      </c>
      <c r="M30" s="51">
        <v>3</v>
      </c>
      <c r="N30" s="50">
        <v>208</v>
      </c>
      <c r="O30" s="47">
        <v>0</v>
      </c>
      <c r="P30" s="47">
        <v>0</v>
      </c>
      <c r="Q30" s="47">
        <v>29</v>
      </c>
      <c r="R30" s="47">
        <v>1</v>
      </c>
      <c r="S30" s="47">
        <v>8</v>
      </c>
      <c r="T30" s="47">
        <v>0</v>
      </c>
      <c r="U30" s="51">
        <v>0</v>
      </c>
      <c r="V30" s="50">
        <v>0</v>
      </c>
      <c r="W30" s="47">
        <v>0</v>
      </c>
      <c r="X30" s="47">
        <v>1</v>
      </c>
      <c r="Y30" s="51">
        <v>0</v>
      </c>
      <c r="Z30" s="49">
        <v>1</v>
      </c>
      <c r="AA30" s="49">
        <v>0</v>
      </c>
      <c r="AB30" s="52">
        <v>0</v>
      </c>
      <c r="AC30" s="47">
        <v>21</v>
      </c>
      <c r="AD30" s="53">
        <v>0</v>
      </c>
    </row>
    <row r="31" spans="25:28" ht="13.5">
      <c r="Y31" s="57"/>
      <c r="Z31" s="58"/>
      <c r="AA31" s="58"/>
      <c r="AB31" s="58"/>
    </row>
    <row r="32" spans="1:28" ht="13.5">
      <c r="A32" s="65" t="s">
        <v>50</v>
      </c>
      <c r="B32" s="65" t="s">
        <v>51</v>
      </c>
      <c r="Y32" s="70"/>
      <c r="Z32" s="56"/>
      <c r="AA32" s="56"/>
      <c r="AB32" s="56"/>
    </row>
    <row r="33" spans="2:33" s="66" customFormat="1" ht="13.5">
      <c r="B33" s="65" t="s">
        <v>48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56"/>
      <c r="Z33" s="56"/>
      <c r="AA33" s="56"/>
      <c r="AB33" s="56"/>
      <c r="AC33" s="67"/>
      <c r="AD33" s="67"/>
      <c r="AE33" s="67"/>
      <c r="AF33" s="67"/>
      <c r="AG33" s="67"/>
    </row>
    <row r="34" spans="2:33" ht="13.5">
      <c r="B34" s="68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2:33" ht="13.5">
      <c r="B35" s="2" t="s">
        <v>38</v>
      </c>
      <c r="C35" s="72">
        <f aca="true" t="shared" si="18" ref="C35:C43">C9+C21</f>
        <v>19661</v>
      </c>
      <c r="D35" s="72">
        <f aca="true" t="shared" si="19" ref="D35:AD43">D9+D21</f>
        <v>19492</v>
      </c>
      <c r="E35" s="72">
        <f t="shared" si="19"/>
        <v>18121</v>
      </c>
      <c r="F35" s="72">
        <f t="shared" si="19"/>
        <v>31</v>
      </c>
      <c r="G35" s="72">
        <f t="shared" si="19"/>
        <v>11696</v>
      </c>
      <c r="H35" s="72">
        <f t="shared" si="19"/>
        <v>6394</v>
      </c>
      <c r="I35" s="72">
        <f t="shared" si="19"/>
        <v>320</v>
      </c>
      <c r="J35" s="72">
        <f t="shared" si="19"/>
        <v>299</v>
      </c>
      <c r="K35" s="72">
        <f t="shared" si="19"/>
        <v>21</v>
      </c>
      <c r="L35" s="72">
        <f t="shared" si="19"/>
        <v>674</v>
      </c>
      <c r="M35" s="72">
        <f t="shared" si="19"/>
        <v>65</v>
      </c>
      <c r="N35" s="72">
        <f t="shared" si="19"/>
        <v>609</v>
      </c>
      <c r="O35" s="72">
        <f t="shared" si="19"/>
        <v>0</v>
      </c>
      <c r="P35" s="72">
        <f t="shared" si="19"/>
        <v>0</v>
      </c>
      <c r="Q35" s="72">
        <f t="shared" si="19"/>
        <v>113</v>
      </c>
      <c r="R35" s="72">
        <f t="shared" si="19"/>
        <v>264</v>
      </c>
      <c r="S35" s="72">
        <f t="shared" si="19"/>
        <v>12</v>
      </c>
      <c r="T35" s="72">
        <f t="shared" si="19"/>
        <v>12</v>
      </c>
      <c r="U35" s="72">
        <f t="shared" si="19"/>
        <v>3</v>
      </c>
      <c r="V35" s="72">
        <f t="shared" si="19"/>
        <v>9</v>
      </c>
      <c r="W35" s="72">
        <f t="shared" si="19"/>
        <v>2</v>
      </c>
      <c r="X35" s="72">
        <f t="shared" si="19"/>
        <v>35</v>
      </c>
      <c r="Y35" s="72">
        <f t="shared" si="19"/>
        <v>10</v>
      </c>
      <c r="Z35" s="72">
        <f t="shared" si="19"/>
        <v>13</v>
      </c>
      <c r="AA35" s="72">
        <f t="shared" si="19"/>
        <v>7</v>
      </c>
      <c r="AB35" s="72">
        <f t="shared" si="19"/>
        <v>5</v>
      </c>
      <c r="AC35" s="72">
        <f t="shared" si="19"/>
        <v>107</v>
      </c>
      <c r="AD35" s="72">
        <f t="shared" si="19"/>
        <v>1</v>
      </c>
      <c r="AE35" s="69"/>
      <c r="AF35" s="69"/>
      <c r="AG35" s="69"/>
    </row>
    <row r="36" spans="2:33" ht="13.5">
      <c r="B36" s="2" t="s">
        <v>39</v>
      </c>
      <c r="C36" s="72">
        <f t="shared" si="18"/>
        <v>9499</v>
      </c>
      <c r="D36" s="72">
        <f aca="true" t="shared" si="20" ref="D36:R36">D10+D22</f>
        <v>9422</v>
      </c>
      <c r="E36" s="72">
        <f t="shared" si="20"/>
        <v>8653</v>
      </c>
      <c r="F36" s="72">
        <f t="shared" si="20"/>
        <v>10</v>
      </c>
      <c r="G36" s="72">
        <f t="shared" si="20"/>
        <v>5073</v>
      </c>
      <c r="H36" s="72">
        <f t="shared" si="20"/>
        <v>3570</v>
      </c>
      <c r="I36" s="72">
        <f t="shared" si="20"/>
        <v>199</v>
      </c>
      <c r="J36" s="72">
        <f t="shared" si="20"/>
        <v>184</v>
      </c>
      <c r="K36" s="72">
        <f t="shared" si="20"/>
        <v>15</v>
      </c>
      <c r="L36" s="72">
        <f t="shared" si="20"/>
        <v>402</v>
      </c>
      <c r="M36" s="72">
        <f t="shared" si="20"/>
        <v>36</v>
      </c>
      <c r="N36" s="72">
        <f t="shared" si="20"/>
        <v>366</v>
      </c>
      <c r="O36" s="72">
        <f t="shared" si="20"/>
        <v>0</v>
      </c>
      <c r="P36" s="72">
        <f t="shared" si="20"/>
        <v>0</v>
      </c>
      <c r="Q36" s="72">
        <f t="shared" si="20"/>
        <v>25</v>
      </c>
      <c r="R36" s="72">
        <f t="shared" si="20"/>
        <v>143</v>
      </c>
      <c r="S36" s="72">
        <f t="shared" si="19"/>
        <v>5</v>
      </c>
      <c r="T36" s="72">
        <f t="shared" si="19"/>
        <v>4</v>
      </c>
      <c r="U36" s="72">
        <f t="shared" si="19"/>
        <v>1</v>
      </c>
      <c r="V36" s="72">
        <f t="shared" si="19"/>
        <v>3</v>
      </c>
      <c r="W36" s="72">
        <f t="shared" si="19"/>
        <v>1</v>
      </c>
      <c r="X36" s="72">
        <f t="shared" si="19"/>
        <v>15</v>
      </c>
      <c r="Y36" s="72">
        <f t="shared" si="19"/>
        <v>4</v>
      </c>
      <c r="Z36" s="72">
        <f t="shared" si="19"/>
        <v>7</v>
      </c>
      <c r="AA36" s="72">
        <f t="shared" si="19"/>
        <v>3</v>
      </c>
      <c r="AB36" s="72">
        <f t="shared" si="19"/>
        <v>1</v>
      </c>
      <c r="AC36" s="72">
        <f t="shared" si="19"/>
        <v>52</v>
      </c>
      <c r="AD36" s="72">
        <f t="shared" si="19"/>
        <v>0</v>
      </c>
      <c r="AE36" s="69"/>
      <c r="AF36" s="69"/>
      <c r="AG36" s="69"/>
    </row>
    <row r="37" spans="2:33" ht="13.5">
      <c r="B37" s="2" t="s">
        <v>40</v>
      </c>
      <c r="C37" s="72">
        <f t="shared" si="18"/>
        <v>10162</v>
      </c>
      <c r="D37" s="72">
        <f t="shared" si="19"/>
        <v>10070</v>
      </c>
      <c r="E37" s="72">
        <f t="shared" si="19"/>
        <v>9468</v>
      </c>
      <c r="F37" s="72">
        <f t="shared" si="19"/>
        <v>21</v>
      </c>
      <c r="G37" s="72">
        <f t="shared" si="19"/>
        <v>6623</v>
      </c>
      <c r="H37" s="72">
        <f t="shared" si="19"/>
        <v>2824</v>
      </c>
      <c r="I37" s="72">
        <f t="shared" si="19"/>
        <v>121</v>
      </c>
      <c r="J37" s="72">
        <f t="shared" si="19"/>
        <v>115</v>
      </c>
      <c r="K37" s="72">
        <f t="shared" si="19"/>
        <v>6</v>
      </c>
      <c r="L37" s="72">
        <f t="shared" si="19"/>
        <v>272</v>
      </c>
      <c r="M37" s="72">
        <f t="shared" si="19"/>
        <v>29</v>
      </c>
      <c r="N37" s="72">
        <f t="shared" si="19"/>
        <v>243</v>
      </c>
      <c r="O37" s="72">
        <f t="shared" si="19"/>
        <v>0</v>
      </c>
      <c r="P37" s="72">
        <f t="shared" si="19"/>
        <v>0</v>
      </c>
      <c r="Q37" s="72">
        <f t="shared" si="19"/>
        <v>88</v>
      </c>
      <c r="R37" s="72">
        <f t="shared" si="19"/>
        <v>121</v>
      </c>
      <c r="S37" s="72">
        <f t="shared" si="19"/>
        <v>7</v>
      </c>
      <c r="T37" s="72">
        <f t="shared" si="19"/>
        <v>8</v>
      </c>
      <c r="U37" s="72">
        <f t="shared" si="19"/>
        <v>2</v>
      </c>
      <c r="V37" s="72">
        <f t="shared" si="19"/>
        <v>6</v>
      </c>
      <c r="W37" s="72">
        <f t="shared" si="19"/>
        <v>1</v>
      </c>
      <c r="X37" s="72">
        <f t="shared" si="19"/>
        <v>20</v>
      </c>
      <c r="Y37" s="72">
        <f t="shared" si="19"/>
        <v>6</v>
      </c>
      <c r="Z37" s="72">
        <f t="shared" si="19"/>
        <v>6</v>
      </c>
      <c r="AA37" s="72">
        <f t="shared" si="19"/>
        <v>4</v>
      </c>
      <c r="AB37" s="72">
        <f t="shared" si="19"/>
        <v>4</v>
      </c>
      <c r="AC37" s="72">
        <f t="shared" si="19"/>
        <v>55</v>
      </c>
      <c r="AD37" s="72">
        <f t="shared" si="19"/>
        <v>1</v>
      </c>
      <c r="AE37" s="69"/>
      <c r="AF37" s="69"/>
      <c r="AG37" s="69"/>
    </row>
    <row r="38" spans="2:33" ht="13.5">
      <c r="B38" s="2" t="s">
        <v>41</v>
      </c>
      <c r="C38" s="72">
        <f t="shared" si="18"/>
        <v>158</v>
      </c>
      <c r="D38" s="72">
        <f t="shared" si="19"/>
        <v>158</v>
      </c>
      <c r="E38" s="72">
        <f t="shared" si="19"/>
        <v>156</v>
      </c>
      <c r="F38" s="72">
        <f t="shared" si="19"/>
        <v>0</v>
      </c>
      <c r="G38" s="72">
        <f t="shared" si="19"/>
        <v>155</v>
      </c>
      <c r="H38" s="72">
        <f t="shared" si="19"/>
        <v>1</v>
      </c>
      <c r="I38" s="72">
        <f t="shared" si="19"/>
        <v>1</v>
      </c>
      <c r="J38" s="72">
        <f t="shared" si="19"/>
        <v>1</v>
      </c>
      <c r="K38" s="72">
        <f t="shared" si="19"/>
        <v>0</v>
      </c>
      <c r="L38" s="72">
        <f t="shared" si="19"/>
        <v>1</v>
      </c>
      <c r="M38" s="72">
        <f t="shared" si="19"/>
        <v>0</v>
      </c>
      <c r="N38" s="72">
        <f t="shared" si="19"/>
        <v>1</v>
      </c>
      <c r="O38" s="72">
        <f t="shared" si="19"/>
        <v>0</v>
      </c>
      <c r="P38" s="72">
        <f t="shared" si="19"/>
        <v>0</v>
      </c>
      <c r="Q38" s="72">
        <f t="shared" si="19"/>
        <v>0</v>
      </c>
      <c r="R38" s="72">
        <f t="shared" si="19"/>
        <v>0</v>
      </c>
      <c r="S38" s="72">
        <f t="shared" si="19"/>
        <v>0</v>
      </c>
      <c r="T38" s="72">
        <f t="shared" si="19"/>
        <v>0</v>
      </c>
      <c r="U38" s="72">
        <f t="shared" si="19"/>
        <v>0</v>
      </c>
      <c r="V38" s="72">
        <f t="shared" si="19"/>
        <v>0</v>
      </c>
      <c r="W38" s="72">
        <f t="shared" si="19"/>
        <v>0</v>
      </c>
      <c r="X38" s="72">
        <f t="shared" si="19"/>
        <v>0</v>
      </c>
      <c r="Y38" s="72">
        <f t="shared" si="19"/>
        <v>0</v>
      </c>
      <c r="Z38" s="72">
        <f t="shared" si="19"/>
        <v>0</v>
      </c>
      <c r="AA38" s="72">
        <f t="shared" si="19"/>
        <v>0</v>
      </c>
      <c r="AB38" s="72">
        <f t="shared" si="19"/>
        <v>0</v>
      </c>
      <c r="AC38" s="72">
        <f t="shared" si="19"/>
        <v>0</v>
      </c>
      <c r="AD38" s="72">
        <f t="shared" si="19"/>
        <v>0</v>
      </c>
      <c r="AE38" s="69"/>
      <c r="AF38" s="69"/>
      <c r="AG38" s="69"/>
    </row>
    <row r="39" spans="2:30" ht="13.5">
      <c r="B39" s="2" t="s">
        <v>42</v>
      </c>
      <c r="C39" s="72">
        <f t="shared" si="18"/>
        <v>1302</v>
      </c>
      <c r="D39" s="72">
        <f t="shared" si="19"/>
        <v>1298</v>
      </c>
      <c r="E39" s="72">
        <f t="shared" si="19"/>
        <v>1228</v>
      </c>
      <c r="F39" s="72">
        <f t="shared" si="19"/>
        <v>1</v>
      </c>
      <c r="G39" s="72">
        <f t="shared" si="19"/>
        <v>777</v>
      </c>
      <c r="H39" s="72">
        <f t="shared" si="19"/>
        <v>450</v>
      </c>
      <c r="I39" s="72">
        <f t="shared" si="19"/>
        <v>14</v>
      </c>
      <c r="J39" s="72">
        <f t="shared" si="19"/>
        <v>12</v>
      </c>
      <c r="K39" s="72">
        <f t="shared" si="19"/>
        <v>2</v>
      </c>
      <c r="L39" s="72">
        <f t="shared" si="19"/>
        <v>39</v>
      </c>
      <c r="M39" s="72">
        <f t="shared" si="19"/>
        <v>1</v>
      </c>
      <c r="N39" s="72">
        <f t="shared" si="19"/>
        <v>38</v>
      </c>
      <c r="O39" s="72">
        <f t="shared" si="19"/>
        <v>0</v>
      </c>
      <c r="P39" s="72">
        <f t="shared" si="19"/>
        <v>0</v>
      </c>
      <c r="Q39" s="72">
        <f t="shared" si="19"/>
        <v>7</v>
      </c>
      <c r="R39" s="72">
        <f t="shared" si="19"/>
        <v>10</v>
      </c>
      <c r="S39" s="72">
        <f t="shared" si="19"/>
        <v>0</v>
      </c>
      <c r="T39" s="72">
        <f t="shared" si="19"/>
        <v>0</v>
      </c>
      <c r="U39" s="72">
        <f t="shared" si="19"/>
        <v>0</v>
      </c>
      <c r="V39" s="72">
        <f t="shared" si="19"/>
        <v>0</v>
      </c>
      <c r="W39" s="72">
        <f t="shared" si="19"/>
        <v>0</v>
      </c>
      <c r="X39" s="72">
        <f t="shared" si="19"/>
        <v>1</v>
      </c>
      <c r="Y39" s="72">
        <f t="shared" si="19"/>
        <v>0</v>
      </c>
      <c r="Z39" s="72">
        <f t="shared" si="19"/>
        <v>1</v>
      </c>
      <c r="AA39" s="72">
        <f t="shared" si="19"/>
        <v>0</v>
      </c>
      <c r="AB39" s="72">
        <f t="shared" si="19"/>
        <v>0</v>
      </c>
      <c r="AC39" s="72">
        <f t="shared" si="19"/>
        <v>3</v>
      </c>
      <c r="AD39" s="72">
        <f t="shared" si="19"/>
        <v>0</v>
      </c>
    </row>
    <row r="40" spans="2:30" ht="13.5">
      <c r="B40" s="2" t="s">
        <v>43</v>
      </c>
      <c r="C40" s="72">
        <f t="shared" si="18"/>
        <v>4978</v>
      </c>
      <c r="D40" s="72">
        <f t="shared" si="19"/>
        <v>4910</v>
      </c>
      <c r="E40" s="72">
        <f t="shared" si="19"/>
        <v>4607</v>
      </c>
      <c r="F40" s="72">
        <f t="shared" si="19"/>
        <v>20</v>
      </c>
      <c r="G40" s="72">
        <f t="shared" si="19"/>
        <v>3187</v>
      </c>
      <c r="H40" s="72">
        <f t="shared" si="19"/>
        <v>1400</v>
      </c>
      <c r="I40" s="72">
        <f t="shared" si="19"/>
        <v>44</v>
      </c>
      <c r="J40" s="72">
        <f t="shared" si="19"/>
        <v>43</v>
      </c>
      <c r="K40" s="72">
        <f t="shared" si="19"/>
        <v>1</v>
      </c>
      <c r="L40" s="72">
        <f t="shared" si="19"/>
        <v>157</v>
      </c>
      <c r="M40" s="72">
        <f t="shared" si="19"/>
        <v>10</v>
      </c>
      <c r="N40" s="72">
        <f t="shared" si="19"/>
        <v>147</v>
      </c>
      <c r="O40" s="72">
        <f t="shared" si="19"/>
        <v>0</v>
      </c>
      <c r="P40" s="72">
        <f t="shared" si="19"/>
        <v>0</v>
      </c>
      <c r="Q40" s="72">
        <f t="shared" si="19"/>
        <v>36</v>
      </c>
      <c r="R40" s="72">
        <f t="shared" si="19"/>
        <v>66</v>
      </c>
      <c r="S40" s="72">
        <f t="shared" si="19"/>
        <v>4</v>
      </c>
      <c r="T40" s="72">
        <f t="shared" si="19"/>
        <v>8</v>
      </c>
      <c r="U40" s="72">
        <f t="shared" si="19"/>
        <v>2</v>
      </c>
      <c r="V40" s="72">
        <f t="shared" si="19"/>
        <v>6</v>
      </c>
      <c r="W40" s="72">
        <f t="shared" si="19"/>
        <v>0</v>
      </c>
      <c r="X40" s="72">
        <f t="shared" si="19"/>
        <v>14</v>
      </c>
      <c r="Y40" s="72">
        <f t="shared" si="19"/>
        <v>4</v>
      </c>
      <c r="Z40" s="72">
        <f t="shared" si="19"/>
        <v>3</v>
      </c>
      <c r="AA40" s="72">
        <f t="shared" si="19"/>
        <v>4</v>
      </c>
      <c r="AB40" s="72">
        <f t="shared" si="19"/>
        <v>3</v>
      </c>
      <c r="AC40" s="72">
        <f t="shared" si="19"/>
        <v>42</v>
      </c>
      <c r="AD40" s="72">
        <f t="shared" si="19"/>
        <v>0</v>
      </c>
    </row>
    <row r="41" spans="2:30" ht="13.5">
      <c r="B41" s="2" t="s">
        <v>44</v>
      </c>
      <c r="C41" s="72">
        <f t="shared" si="18"/>
        <v>1147</v>
      </c>
      <c r="D41" s="72">
        <f t="shared" si="19"/>
        <v>1139</v>
      </c>
      <c r="E41" s="72">
        <f t="shared" si="19"/>
        <v>1072</v>
      </c>
      <c r="F41" s="72">
        <f t="shared" si="19"/>
        <v>0</v>
      </c>
      <c r="G41" s="72">
        <f t="shared" si="19"/>
        <v>721</v>
      </c>
      <c r="H41" s="72">
        <f t="shared" si="19"/>
        <v>351</v>
      </c>
      <c r="I41" s="72">
        <f t="shared" si="19"/>
        <v>18</v>
      </c>
      <c r="J41" s="72">
        <f t="shared" si="19"/>
        <v>15</v>
      </c>
      <c r="K41" s="72">
        <f t="shared" si="19"/>
        <v>3</v>
      </c>
      <c r="L41" s="72">
        <f t="shared" si="19"/>
        <v>28</v>
      </c>
      <c r="M41" s="72">
        <f t="shared" si="19"/>
        <v>0</v>
      </c>
      <c r="N41" s="72">
        <f t="shared" si="19"/>
        <v>28</v>
      </c>
      <c r="O41" s="72">
        <f t="shared" si="19"/>
        <v>0</v>
      </c>
      <c r="P41" s="72">
        <f t="shared" si="19"/>
        <v>0</v>
      </c>
      <c r="Q41" s="72">
        <f t="shared" si="19"/>
        <v>3</v>
      </c>
      <c r="R41" s="72">
        <f t="shared" si="19"/>
        <v>18</v>
      </c>
      <c r="S41" s="72">
        <f t="shared" si="19"/>
        <v>1</v>
      </c>
      <c r="T41" s="72">
        <f t="shared" si="19"/>
        <v>0</v>
      </c>
      <c r="U41" s="72">
        <f t="shared" si="19"/>
        <v>0</v>
      </c>
      <c r="V41" s="72">
        <f t="shared" si="19"/>
        <v>0</v>
      </c>
      <c r="W41" s="72">
        <f t="shared" si="19"/>
        <v>0</v>
      </c>
      <c r="X41" s="72">
        <f t="shared" si="19"/>
        <v>2</v>
      </c>
      <c r="Y41" s="72">
        <f t="shared" si="19"/>
        <v>0</v>
      </c>
      <c r="Z41" s="72">
        <f t="shared" si="19"/>
        <v>1</v>
      </c>
      <c r="AA41" s="72">
        <f t="shared" si="19"/>
        <v>0</v>
      </c>
      <c r="AB41" s="72">
        <f t="shared" si="19"/>
        <v>1</v>
      </c>
      <c r="AC41" s="72">
        <f t="shared" si="19"/>
        <v>5</v>
      </c>
      <c r="AD41" s="72">
        <f t="shared" si="19"/>
        <v>0</v>
      </c>
    </row>
    <row r="42" spans="2:30" ht="13.5">
      <c r="B42" s="2" t="s">
        <v>45</v>
      </c>
      <c r="C42" s="72">
        <f t="shared" si="18"/>
        <v>1726</v>
      </c>
      <c r="D42" s="72">
        <f t="shared" si="19"/>
        <v>1716</v>
      </c>
      <c r="E42" s="72">
        <f t="shared" si="19"/>
        <v>1586</v>
      </c>
      <c r="F42" s="72">
        <f t="shared" si="19"/>
        <v>0</v>
      </c>
      <c r="G42" s="72">
        <f t="shared" si="19"/>
        <v>1114</v>
      </c>
      <c r="H42" s="72">
        <f t="shared" si="19"/>
        <v>472</v>
      </c>
      <c r="I42" s="72">
        <f t="shared" si="19"/>
        <v>29</v>
      </c>
      <c r="J42" s="72">
        <f t="shared" si="19"/>
        <v>29</v>
      </c>
      <c r="K42" s="72">
        <f t="shared" si="19"/>
        <v>0</v>
      </c>
      <c r="L42" s="72">
        <f t="shared" si="19"/>
        <v>42</v>
      </c>
      <c r="M42" s="72">
        <f t="shared" si="19"/>
        <v>16</v>
      </c>
      <c r="N42" s="72">
        <f t="shared" si="19"/>
        <v>26</v>
      </c>
      <c r="O42" s="72">
        <f t="shared" si="19"/>
        <v>0</v>
      </c>
      <c r="P42" s="72">
        <f t="shared" si="19"/>
        <v>0</v>
      </c>
      <c r="Q42" s="72">
        <f t="shared" si="19"/>
        <v>35</v>
      </c>
      <c r="R42" s="72">
        <f t="shared" si="19"/>
        <v>24</v>
      </c>
      <c r="S42" s="72">
        <f t="shared" si="19"/>
        <v>1</v>
      </c>
      <c r="T42" s="72">
        <f t="shared" si="19"/>
        <v>0</v>
      </c>
      <c r="U42" s="72">
        <f t="shared" si="19"/>
        <v>0</v>
      </c>
      <c r="V42" s="72">
        <f t="shared" si="19"/>
        <v>0</v>
      </c>
      <c r="W42" s="72">
        <f t="shared" si="19"/>
        <v>1</v>
      </c>
      <c r="X42" s="72">
        <f t="shared" si="19"/>
        <v>3</v>
      </c>
      <c r="Y42" s="72">
        <f t="shared" si="19"/>
        <v>2</v>
      </c>
      <c r="Z42" s="72">
        <f t="shared" si="19"/>
        <v>1</v>
      </c>
      <c r="AA42" s="72">
        <f t="shared" si="19"/>
        <v>0</v>
      </c>
      <c r="AB42" s="72">
        <f t="shared" si="19"/>
        <v>0</v>
      </c>
      <c r="AC42" s="72">
        <f t="shared" si="19"/>
        <v>4</v>
      </c>
      <c r="AD42" s="72">
        <f t="shared" si="19"/>
        <v>1</v>
      </c>
    </row>
    <row r="43" spans="2:30" ht="13.5">
      <c r="B43" s="2" t="s">
        <v>46</v>
      </c>
      <c r="C43" s="72">
        <f t="shared" si="18"/>
        <v>851</v>
      </c>
      <c r="D43" s="72">
        <f t="shared" si="19"/>
        <v>849</v>
      </c>
      <c r="E43" s="72">
        <f t="shared" si="19"/>
        <v>819</v>
      </c>
      <c r="F43" s="72">
        <f t="shared" si="19"/>
        <v>0</v>
      </c>
      <c r="G43" s="72">
        <f t="shared" si="19"/>
        <v>669</v>
      </c>
      <c r="H43" s="72">
        <f t="shared" si="19"/>
        <v>150</v>
      </c>
      <c r="I43" s="72">
        <f t="shared" si="19"/>
        <v>15</v>
      </c>
      <c r="J43" s="72">
        <f t="shared" si="19"/>
        <v>15</v>
      </c>
      <c r="K43" s="72">
        <f t="shared" si="19"/>
        <v>0</v>
      </c>
      <c r="L43" s="72">
        <f t="shared" si="19"/>
        <v>5</v>
      </c>
      <c r="M43" s="72">
        <f t="shared" si="19"/>
        <v>2</v>
      </c>
      <c r="N43" s="72">
        <f t="shared" si="19"/>
        <v>3</v>
      </c>
      <c r="O43" s="72">
        <f t="shared" si="19"/>
        <v>0</v>
      </c>
      <c r="P43" s="72">
        <f t="shared" si="19"/>
        <v>0</v>
      </c>
      <c r="Q43" s="72">
        <f t="shared" si="19"/>
        <v>7</v>
      </c>
      <c r="R43" s="72">
        <f t="shared" si="19"/>
        <v>3</v>
      </c>
      <c r="S43" s="72">
        <f t="shared" si="19"/>
        <v>1</v>
      </c>
      <c r="T43" s="72">
        <f t="shared" si="19"/>
        <v>0</v>
      </c>
      <c r="U43" s="72">
        <f t="shared" si="19"/>
        <v>0</v>
      </c>
      <c r="V43" s="72">
        <f t="shared" si="19"/>
        <v>0</v>
      </c>
      <c r="W43" s="72">
        <f t="shared" si="19"/>
        <v>0</v>
      </c>
      <c r="X43" s="72">
        <f t="shared" si="19"/>
        <v>0</v>
      </c>
      <c r="Y43" s="72">
        <f t="shared" si="19"/>
        <v>0</v>
      </c>
      <c r="Z43" s="72">
        <f t="shared" si="19"/>
        <v>0</v>
      </c>
      <c r="AA43" s="72">
        <f t="shared" si="19"/>
        <v>0</v>
      </c>
      <c r="AB43" s="72">
        <f t="shared" si="19"/>
        <v>0</v>
      </c>
      <c r="AC43" s="72">
        <f t="shared" si="19"/>
        <v>1</v>
      </c>
      <c r="AD43" s="72">
        <f t="shared" si="19"/>
        <v>0</v>
      </c>
    </row>
  </sheetData>
  <sheetProtection/>
  <mergeCells count="31">
    <mergeCell ref="S6:S8"/>
    <mergeCell ref="A9:A17"/>
    <mergeCell ref="D6:D8"/>
    <mergeCell ref="E7:H7"/>
    <mergeCell ref="I7:K7"/>
    <mergeCell ref="L7:N7"/>
    <mergeCell ref="E6:N6"/>
    <mergeCell ref="A4:B4"/>
    <mergeCell ref="A5:B8"/>
    <mergeCell ref="C5:C7"/>
    <mergeCell ref="D5:R5"/>
    <mergeCell ref="O6:O8"/>
    <mergeCell ref="Q6:Q8"/>
    <mergeCell ref="R6:R8"/>
    <mergeCell ref="X3:AD3"/>
    <mergeCell ref="AC6:AC8"/>
    <mergeCell ref="AD6:AD8"/>
    <mergeCell ref="Z7:Z8"/>
    <mergeCell ref="AA7:AA8"/>
    <mergeCell ref="T7:T8"/>
    <mergeCell ref="V7:V8"/>
    <mergeCell ref="A21:A29"/>
    <mergeCell ref="Y6:Y8"/>
    <mergeCell ref="Z6:AA6"/>
    <mergeCell ref="W6:W8"/>
    <mergeCell ref="X6:X8"/>
    <mergeCell ref="U5:V6"/>
    <mergeCell ref="X5:AB5"/>
    <mergeCell ref="AB6:AB8"/>
    <mergeCell ref="U7:U8"/>
    <mergeCell ref="P6:P8"/>
  </mergeCells>
  <printOptions horizontalCentered="1"/>
  <pageMargins left="0" right="0" top="0.7874015748031497" bottom="0.3937007874015748" header="0.5905511811023623" footer="0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2019-03-25T07:51:22Z</cp:lastPrinted>
  <dcterms:created xsi:type="dcterms:W3CDTF">2019-03-25T07:46:20Z</dcterms:created>
  <dcterms:modified xsi:type="dcterms:W3CDTF">2020-03-29T03:27:15Z</dcterms:modified>
  <cp:category/>
  <cp:version/>
  <cp:contentType/>
  <cp:contentStatus/>
</cp:coreProperties>
</file>